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14520" windowHeight="12840" activeTab="0"/>
  </bookViews>
  <sheets>
    <sheet name="Výkaz výměr" sheetId="1" r:id="rId1"/>
  </sheets>
  <definedNames/>
  <calcPr calcId="145621"/>
</workbook>
</file>

<file path=xl/sharedStrings.xml><?xml version="1.0" encoding="utf-8"?>
<sst xmlns="http://schemas.openxmlformats.org/spreadsheetml/2006/main" count="539" uniqueCount="119">
  <si>
    <t>Název výkonu</t>
  </si>
  <si>
    <t>Jednotka</t>
  </si>
  <si>
    <t>Počet jednotek</t>
  </si>
  <si>
    <t>Jednotková cena (Kč)</t>
  </si>
  <si>
    <t>Celkem (Kč)</t>
  </si>
  <si>
    <t>soubor</t>
  </si>
  <si>
    <t>hod</t>
  </si>
  <si>
    <t>odběr vzorků podzemní vody (dynamicky s likvidací vod v místě)</t>
  </si>
  <si>
    <t>ks</t>
  </si>
  <si>
    <t>odběr vzorků povrchové vody (staticky)</t>
  </si>
  <si>
    <t>Celkem bez DPH</t>
  </si>
  <si>
    <t>grafické a reprodukční práce</t>
  </si>
  <si>
    <t>zpracování záznamu do databáze SEKM</t>
  </si>
  <si>
    <t>přeprava osob a zařízení</t>
  </si>
  <si>
    <t>monitoring intenzifikační technologie - koncentrace PAL (typ stanovení dle použitého PAL)</t>
  </si>
  <si>
    <t>bm</t>
  </si>
  <si>
    <t>hod.</t>
  </si>
  <si>
    <t>plnění databáze SEKM</t>
  </si>
  <si>
    <t>odběry vzorků stavebních konstrukcí (jádrové návrty)</t>
  </si>
  <si>
    <t>odběr vzorků zemin pod základy budov (30 - 50 cm beton) úzkoprofilovými sondami do 4 m p.t., pr. 32 - 100 mm</t>
  </si>
  <si>
    <t>analýza</t>
  </si>
  <si>
    <t>měření přítomnosti volné fáze (DNAPL´s, LNAPL´s) a hladiny p.v. ve vrtech</t>
  </si>
  <si>
    <t>měření přítomnosti volné fáze (DNAPL´s, LNAPL´s) a hladiny p.v. v drénu u Říčky</t>
  </si>
  <si>
    <t>doprava (technika, řešitel, vzorky)</t>
  </si>
  <si>
    <t>monitoring intenzifikační technologie - koncentrace oxidantu  (typ stanovení dle  druhu ISCO)</t>
  </si>
  <si>
    <t>45100000-8</t>
  </si>
  <si>
    <t>90522000-2</t>
  </si>
  <si>
    <t>vzorek</t>
  </si>
  <si>
    <t>Služby vztahující se ke kontaminované půdě</t>
  </si>
  <si>
    <t>laboratorní analýzy na stanovení třídy vyluhovatelnosti IIb, dle tab. 2.1 vyhlášky 294/2005 Sb.</t>
  </si>
  <si>
    <t>laboratorní analýzy na stanovení dle tab. 10. 1 a 10.2 vyhlášky 294/2005 Sb.</t>
  </si>
  <si>
    <t>přeprava vzorků</t>
  </si>
  <si>
    <t>laboratorní analýzy na stanovení obsahu PAU - materiál mezideponie</t>
  </si>
  <si>
    <t>laboratorní analýzy na stanovení obsahu PAU - materiál dovážený</t>
  </si>
  <si>
    <t>ETAPA D: Sanace in situ</t>
  </si>
  <si>
    <t>ETAPA C: Sanace ex situ</t>
  </si>
  <si>
    <t>ETAPA B: Přípravné a projekční práce</t>
  </si>
  <si>
    <t>ETAPA A: Předsanační doprůzkum</t>
  </si>
  <si>
    <t>laboratorní analýzy na stanovení obsahu C10 - C40 v sušině</t>
  </si>
  <si>
    <t>laboratorní analýzy na stanovení obsahu PAU dle MP MŽP v sušině</t>
  </si>
  <si>
    <t>laboratorní analýzy na stanovení Fenoly těkající s vodní parou v sušině</t>
  </si>
  <si>
    <t>laboratorní analýzy na stanovení obsahu C10-C40 v sušině</t>
  </si>
  <si>
    <t>laboratorní analýzy na stanovení obsahu fenolového indexu v sušině</t>
  </si>
  <si>
    <t>laboratorní analýzy na stanovení obsahu BTEX v sušině</t>
  </si>
  <si>
    <t>laboratorní analýza pro stanovení C10-C40 ve vodách</t>
  </si>
  <si>
    <t>laboratorní analýza pro stanovení BTEX ve vodách</t>
  </si>
  <si>
    <t>laboratorní analýza pro stanovení Fenoly těkající s vodní parou ve vodách</t>
  </si>
  <si>
    <t>odběr vzorků zemin (prostý z výkopu, hromady)</t>
  </si>
  <si>
    <t>samostatný řešitel</t>
  </si>
  <si>
    <t>vzorkař (manažer vzorkování vod a odpadů)</t>
  </si>
  <si>
    <t>zpracování projektu vrtných prací - báňský úřad</t>
  </si>
  <si>
    <t>technik</t>
  </si>
  <si>
    <t>vzorkař (manažer vzorkování odpadů)</t>
  </si>
  <si>
    <t>Monitoring povrchových vod (3 objekty, měsíčně)</t>
  </si>
  <si>
    <t>Technologický monitoring sanace in situ - sanační stanice</t>
  </si>
  <si>
    <t>Technologický monitoring sanace in situ - hydraulická sanace</t>
  </si>
  <si>
    <t>Technologický monitoring sanace in situ - intenzifikační technologie</t>
  </si>
  <si>
    <t>Monitoring pozorovacích objektů (30 objektů, kvartálně)</t>
  </si>
  <si>
    <t>laboratorní analýza pro stanovení PAU dle MP MŽP ve vodách</t>
  </si>
  <si>
    <t>řešitel - geolog</t>
  </si>
  <si>
    <t>odpovědný řešitel - hydrogeolog, sanační geolog</t>
  </si>
  <si>
    <t>stanovení ZCHR ve vodách (Ca2+, Mg2+, K+, Na+, Ferozp., Mnrozp., Cl-, HCO3-, SO42-, PO43-, NH4+, NO3-, NO2-, CHSKCr, KNK4,5, ZNK 8,3, CO2 volný, CO2 vázaný, CO2 agresivní)</t>
  </si>
  <si>
    <t>odběr vzorků stavební suti - směsné vzorky při demolici objektů</t>
  </si>
  <si>
    <t>laboratorní analýzy na stanovení obsahu C10-C40 - materiál mezideponie</t>
  </si>
  <si>
    <t>laboratorní analýzy na stanovení obsahu C10-C40 - materiál dovážený</t>
  </si>
  <si>
    <t>monitoring F-CH parametrů vod (teplota, OPR, vodivost, pH, O2)</t>
  </si>
  <si>
    <t>monitoring čerpaných vrtů a zasakovaného množství</t>
  </si>
  <si>
    <t>odběr vzorků zemin - směsných</t>
  </si>
  <si>
    <t>vzorkař - manažer vzorkování odpadů a manažer vzorkování vod</t>
  </si>
  <si>
    <t>Práce spojené s přípravou staveniště</t>
  </si>
  <si>
    <t>71610000-7</t>
  </si>
  <si>
    <t>Testování a analýza složení a čistoty</t>
  </si>
  <si>
    <t>74742100-7</t>
  </si>
  <si>
    <t>Řízení jiných než stavebních projektů</t>
  </si>
  <si>
    <t>90740000-6</t>
  </si>
  <si>
    <t>Sledování, monitorování znečišťujících látek a sanace</t>
  </si>
  <si>
    <t>60140000-1</t>
  </si>
  <si>
    <t>Nepravidelná osobní doprava</t>
  </si>
  <si>
    <t>Technické projektování</t>
  </si>
  <si>
    <t>71320000-7</t>
  </si>
  <si>
    <t>CPV</t>
  </si>
  <si>
    <t>Název kódu CPV</t>
  </si>
  <si>
    <t>90733700-1</t>
  </si>
  <si>
    <t>Monitorování a kontrola znečištění podzemních vod</t>
  </si>
  <si>
    <t>laboratorní analýzy na stanovení třídy vyluhovatelnosti IIb, dle tab. 2.1 Vyhl. 294/2005 Sb.</t>
  </si>
  <si>
    <t>laboratorní analýza TOL ve vzduchu (SKC trubička - výstupy vzduchových filtrů 2 ks měsíčně)</t>
  </si>
  <si>
    <t>odběr vzorků ze sanační stanice (vstup a výstup měsíčně vody včetně vzdušnin)</t>
  </si>
  <si>
    <t>Závěrečný monitoring zemin sanace - nesaturované zóny</t>
  </si>
  <si>
    <t>Sled a řízení sanace in situ</t>
  </si>
  <si>
    <t>provozní měření TOL ve vzduchu dekontaminační stanice, PID</t>
  </si>
  <si>
    <t>Supervizní kontrola při předsanačním doprůzkumu</t>
  </si>
  <si>
    <t>rekognaskace lokality</t>
  </si>
  <si>
    <t>Supervizní posouzení projektové dokumentace včetně projednání</t>
  </si>
  <si>
    <t>zpracování realizačního projektu supervize</t>
  </si>
  <si>
    <t>Supervizní kontrola zásypu výkopových jam a konečná úprava terénu</t>
  </si>
  <si>
    <t>Supervizní sled a řízení při sanaci ex situ</t>
  </si>
  <si>
    <t>Supervizní monitoring při sanaci zemin nesaturované zóny</t>
  </si>
  <si>
    <t>Supervizní monitoring stavebních konstrukcí</t>
  </si>
  <si>
    <t>Kontrolní činnost supervize - Instalace sanačních objektů - vrty</t>
  </si>
  <si>
    <t>Kontrolní činnost supervize - Instalace sanačních objektů - drén JIH</t>
  </si>
  <si>
    <t>Kontrolní činnost supervize - Instalace sanačních objektů - obnova drénu Říčka</t>
  </si>
  <si>
    <t>Supervizní kontrola instalace technologie a sanačního systému</t>
  </si>
  <si>
    <t>Supervizní monitoring sanace in situ</t>
  </si>
  <si>
    <t>Monitoring čerpaných objektů</t>
  </si>
  <si>
    <t>monitoring hladin ve vrtech a povrch. toku</t>
  </si>
  <si>
    <t>měření mocnosti fáze ve vrtech areálu</t>
  </si>
  <si>
    <t>závěrečná zpráva supervize sanace horninového prostředí "in situ"</t>
  </si>
  <si>
    <t>Supervizní kontrola - Prokázání dosažení sílových parametrů nápravných opatření</t>
  </si>
  <si>
    <t>Závěrečný monitoring - podzemní vody</t>
  </si>
  <si>
    <t>laboratorní analýza pro stanovení fenoly těkající s vodní parou ve vodách</t>
  </si>
  <si>
    <t>supervizní kontrola při realizaci předsanačního doprůzkumu a při realizaci regenerace drénu Říčka</t>
  </si>
  <si>
    <t>stanovisko k závěrečné zprávě předsanačního doprůzkumu</t>
  </si>
  <si>
    <t>stanovisko k realizačnímu projektu předsanačního dorpůzkumu (budovy, zeminy pod budovami a okolí)</t>
  </si>
  <si>
    <t>stanovisko k realizačnímu projektu sanačních prací</t>
  </si>
  <si>
    <t>zpracování etapové zprávy ze sanace ex situ (součástí zprávy bude stanovisko ke zprávě sanace ex situ)</t>
  </si>
  <si>
    <t>doprava (řešitelé, technik)</t>
  </si>
  <si>
    <t>zpracování podkladů pro kontrolní dny, mimořádná jednání, apod.</t>
  </si>
  <si>
    <t>samostatný řešitel - geolog</t>
  </si>
  <si>
    <t>Výkaz výměr akce "Odstranění staré ekologické zátěže v bývalém areálu "ICEC Šlapanice - Supervize sanačních prací"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</si>
</sst>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 CE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5" fillId="0" borderId="0">
      <alignment/>
      <protection/>
    </xf>
  </cellStyleXfs>
  <cellXfs count="110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21" applyFont="1" applyFill="1" applyBorder="1">
      <alignment/>
      <protection/>
    </xf>
    <xf numFmtId="0" fontId="1" fillId="0" borderId="2" xfId="21" applyFont="1" applyFill="1" applyBorder="1">
      <alignment/>
      <protection/>
    </xf>
    <xf numFmtId="0" fontId="1" fillId="0" borderId="1" xfId="21" applyFont="1" applyFill="1" applyBorder="1" applyAlignment="1">
      <alignment horizontal="center" vertical="center"/>
      <protection/>
    </xf>
    <xf numFmtId="0" fontId="1" fillId="0" borderId="1" xfId="21" applyFont="1" applyFill="1" applyBorder="1" applyAlignment="1">
      <alignment wrapText="1"/>
      <protection/>
    </xf>
    <xf numFmtId="0" fontId="1" fillId="0" borderId="1" xfId="20" applyNumberFormat="1" applyFont="1" applyFill="1" applyBorder="1" applyAlignment="1" applyProtection="1">
      <alignment horizontal="center" vertical="center"/>
      <protection/>
    </xf>
    <xf numFmtId="0" fontId="1" fillId="0" borderId="1" xfId="20" applyNumberFormat="1" applyFont="1" applyFill="1" applyBorder="1" applyAlignment="1" applyProtection="1">
      <alignment horizontal="left" vertical="center"/>
      <protection/>
    </xf>
    <xf numFmtId="0" fontId="2" fillId="0" borderId="1" xfId="20" applyNumberFormat="1" applyFont="1" applyFill="1" applyBorder="1" applyAlignment="1" applyProtection="1">
      <alignment horizontal="left" vertical="center"/>
      <protection/>
    </xf>
    <xf numFmtId="0" fontId="2" fillId="0" borderId="1" xfId="20" applyNumberFormat="1" applyFont="1" applyFill="1" applyBorder="1" applyAlignment="1" applyProtection="1">
      <alignment horizontal="center" vertical="center"/>
      <protection/>
    </xf>
    <xf numFmtId="1" fontId="2" fillId="0" borderId="1" xfId="20" applyNumberFormat="1" applyFont="1" applyFill="1" applyBorder="1" applyAlignment="1" applyProtection="1">
      <alignment horizontal="center" vertical="center" wrapText="1"/>
      <protection/>
    </xf>
    <xf numFmtId="3" fontId="1" fillId="0" borderId="1" xfId="20" applyNumberFormat="1" applyFont="1" applyFill="1" applyBorder="1" applyAlignment="1" applyProtection="1">
      <alignment horizontal="center" vertical="center"/>
      <protection/>
    </xf>
    <xf numFmtId="0" fontId="1" fillId="0" borderId="1" xfId="22" applyNumberFormat="1" applyFont="1" applyFill="1" applyBorder="1" applyAlignment="1" applyProtection="1">
      <alignment horizontal="center" vertical="center"/>
      <protection/>
    </xf>
    <xf numFmtId="0" fontId="1" fillId="0" borderId="1" xfId="22" applyNumberFormat="1" applyFont="1" applyFill="1" applyBorder="1" applyAlignment="1" applyProtection="1">
      <alignment horizontal="left" vertical="center"/>
      <protection/>
    </xf>
    <xf numFmtId="1" fontId="1" fillId="0" borderId="1" xfId="22" applyNumberFormat="1" applyFont="1" applyFill="1" applyBorder="1" applyAlignment="1" applyProtection="1">
      <alignment horizontal="center" vertical="center"/>
      <protection/>
    </xf>
    <xf numFmtId="3" fontId="1" fillId="0" borderId="1" xfId="22" applyNumberFormat="1" applyFont="1" applyFill="1" applyBorder="1" applyAlignment="1" applyProtection="1">
      <alignment horizontal="center" vertical="center"/>
      <protection/>
    </xf>
    <xf numFmtId="0" fontId="1" fillId="0" borderId="0" xfId="21" applyFont="1" applyFill="1" applyBorder="1">
      <alignment/>
      <protection/>
    </xf>
    <xf numFmtId="0" fontId="1" fillId="0" borderId="0" xfId="21" applyFont="1" applyFill="1" applyBorder="1" applyAlignment="1">
      <alignment wrapText="1"/>
      <protection/>
    </xf>
    <xf numFmtId="0" fontId="3" fillId="0" borderId="1" xfId="0" applyFont="1" applyBorder="1"/>
    <xf numFmtId="0" fontId="3" fillId="2" borderId="3" xfId="0" applyFont="1" applyFill="1" applyBorder="1" applyAlignment="1">
      <alignment/>
    </xf>
    <xf numFmtId="164" fontId="2" fillId="0" borderId="1" xfId="20" applyNumberFormat="1" applyFont="1" applyFill="1" applyBorder="1" applyAlignment="1" applyProtection="1">
      <alignment horizontal="center" vertical="center" wrapText="1"/>
      <protection/>
    </xf>
    <xf numFmtId="164" fontId="1" fillId="0" borderId="1" xfId="22" applyNumberFormat="1" applyFont="1" applyFill="1" applyBorder="1" applyAlignment="1" applyProtection="1">
      <alignment horizontal="center" vertical="center"/>
      <protection/>
    </xf>
    <xf numFmtId="164" fontId="1" fillId="0" borderId="1" xfId="21" applyNumberFormat="1" applyFont="1" applyFill="1" applyBorder="1" applyAlignment="1">
      <alignment horizontal="center" vertical="center"/>
      <protection/>
    </xf>
    <xf numFmtId="0" fontId="1" fillId="0" borderId="2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164" fontId="4" fillId="0" borderId="0" xfId="0" applyNumberFormat="1" applyFont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2" fillId="0" borderId="1" xfId="20" applyNumberFormat="1" applyFont="1" applyFill="1" applyBorder="1" applyAlignment="1" applyProtection="1">
      <alignment horizontal="right" vertical="center"/>
      <protection/>
    </xf>
    <xf numFmtId="6" fontId="3" fillId="2" borderId="5" xfId="0" applyNumberFormat="1" applyFont="1" applyFill="1" applyBorder="1" applyAlignment="1">
      <alignment horizontal="right" vertical="center"/>
    </xf>
    <xf numFmtId="6" fontId="4" fillId="0" borderId="2" xfId="0" applyNumberFormat="1" applyFont="1" applyBorder="1" applyAlignment="1">
      <alignment horizontal="right" vertical="center"/>
    </xf>
    <xf numFmtId="6" fontId="4" fillId="0" borderId="1" xfId="0" applyNumberFormat="1" applyFont="1" applyBorder="1" applyAlignment="1">
      <alignment horizontal="right" vertical="center"/>
    </xf>
    <xf numFmtId="6" fontId="4" fillId="0" borderId="0" xfId="0" applyNumberFormat="1" applyFont="1" applyBorder="1" applyAlignment="1">
      <alignment horizontal="right" vertical="center"/>
    </xf>
    <xf numFmtId="4" fontId="1" fillId="0" borderId="1" xfId="22" applyNumberFormat="1" applyFont="1" applyFill="1" applyBorder="1" applyAlignment="1" applyProtection="1">
      <alignment horizontal="right" vertical="center"/>
      <protection/>
    </xf>
    <xf numFmtId="6" fontId="3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164" fontId="4" fillId="3" borderId="1" xfId="0" applyNumberFormat="1" applyFont="1" applyFill="1" applyBorder="1" applyAlignment="1">
      <alignment horizontal="center" vertical="center"/>
    </xf>
    <xf numFmtId="6" fontId="4" fillId="0" borderId="0" xfId="0" applyNumberFormat="1" applyFont="1" applyAlignment="1">
      <alignment horizontal="right" vertical="center"/>
    </xf>
    <xf numFmtId="0" fontId="1" fillId="0" borderId="3" xfId="20" applyNumberFormat="1" applyFont="1" applyFill="1" applyBorder="1" applyAlignment="1" applyProtection="1">
      <alignment horizontal="left" vertical="center"/>
      <protection/>
    </xf>
    <xf numFmtId="0" fontId="1" fillId="0" borderId="4" xfId="2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>
      <alignment horizontal="center" vertical="center"/>
    </xf>
    <xf numFmtId="0" fontId="1" fillId="0" borderId="1" xfId="22" applyNumberFormat="1" applyFont="1" applyFill="1" applyBorder="1" applyAlignment="1" applyProtection="1">
      <alignment horizontal="center" vertical="center"/>
      <protection/>
    </xf>
    <xf numFmtId="3" fontId="1" fillId="0" borderId="1" xfId="22" applyNumberFormat="1" applyFont="1" applyFill="1" applyBorder="1" applyAlignment="1" applyProtection="1">
      <alignment horizontal="center" vertical="center"/>
      <protection/>
    </xf>
    <xf numFmtId="164" fontId="1" fillId="0" borderId="1" xfId="22" applyNumberFormat="1" applyFont="1" applyFill="1" applyBorder="1" applyAlignment="1" applyProtection="1">
      <alignment horizontal="center" vertical="center"/>
      <protection/>
    </xf>
    <xf numFmtId="0" fontId="1" fillId="0" borderId="3" xfId="2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/>
    <xf numFmtId="0" fontId="4" fillId="0" borderId="0" xfId="0" applyFont="1"/>
    <xf numFmtId="0" fontId="1" fillId="0" borderId="1" xfId="20" applyNumberFormat="1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>
      <alignment horizontal="center" vertical="center"/>
    </xf>
    <xf numFmtId="6" fontId="4" fillId="0" borderId="1" xfId="0" applyNumberFormat="1" applyFont="1" applyBorder="1" applyAlignment="1">
      <alignment horizontal="right" vertical="center"/>
    </xf>
    <xf numFmtId="6" fontId="4" fillId="0" borderId="5" xfId="0" applyNumberFormat="1" applyFont="1" applyBorder="1" applyAlignment="1">
      <alignment horizontal="right" vertical="center"/>
    </xf>
    <xf numFmtId="0" fontId="4" fillId="0" borderId="0" xfId="0" applyFont="1" applyFill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1" xfId="21" applyFont="1" applyFill="1" applyBorder="1" applyAlignment="1">
      <alignment horizontal="center" vertical="center"/>
      <protection/>
    </xf>
    <xf numFmtId="0" fontId="1" fillId="0" borderId="1" xfId="20" applyNumberFormat="1" applyFont="1" applyFill="1" applyBorder="1" applyAlignment="1" applyProtection="1">
      <alignment horizontal="center" vertical="center"/>
      <protection/>
    </xf>
    <xf numFmtId="0" fontId="1" fillId="0" borderId="1" xfId="20" applyNumberFormat="1" applyFont="1" applyFill="1" applyBorder="1" applyAlignment="1" applyProtection="1">
      <alignment horizontal="left" vertical="center" wrapText="1"/>
      <protection/>
    </xf>
    <xf numFmtId="0" fontId="1" fillId="0" borderId="1" xfId="20" applyNumberFormat="1" applyFont="1" applyFill="1" applyBorder="1" applyAlignment="1" applyProtection="1">
      <alignment horizontal="left" vertical="center"/>
      <protection/>
    </xf>
    <xf numFmtId="0" fontId="1" fillId="0" borderId="1" xfId="22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/>
    </xf>
    <xf numFmtId="0" fontId="3" fillId="2" borderId="3" xfId="0" applyFont="1" applyFill="1" applyBorder="1" applyAlignment="1">
      <alignment/>
    </xf>
    <xf numFmtId="164" fontId="3" fillId="2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6" fontId="3" fillId="2" borderId="5" xfId="0" applyNumberFormat="1" applyFont="1" applyFill="1" applyBorder="1" applyAlignment="1">
      <alignment horizontal="right" vertical="center"/>
    </xf>
    <xf numFmtId="6" fontId="4" fillId="0" borderId="1" xfId="0" applyNumberFormat="1" applyFont="1" applyBorder="1" applyAlignment="1">
      <alignment horizontal="right" vertical="center"/>
    </xf>
    <xf numFmtId="6" fontId="4" fillId="0" borderId="1" xfId="0" applyNumberFormat="1" applyFont="1" applyFill="1" applyBorder="1" applyAlignment="1">
      <alignment horizontal="right" vertical="center"/>
    </xf>
    <xf numFmtId="1" fontId="1" fillId="0" borderId="1" xfId="2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vertical="center"/>
    </xf>
    <xf numFmtId="0" fontId="3" fillId="4" borderId="3" xfId="0" applyFont="1" applyFill="1" applyBorder="1"/>
    <xf numFmtId="0" fontId="4" fillId="4" borderId="4" xfId="0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1" fillId="0" borderId="0" xfId="22" applyNumberFormat="1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/>
    </xf>
    <xf numFmtId="0" fontId="3" fillId="2" borderId="3" xfId="0" applyFont="1" applyFill="1" applyBorder="1"/>
    <xf numFmtId="0" fontId="4" fillId="2" borderId="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6" fontId="4" fillId="2" borderId="5" xfId="0" applyNumberFormat="1" applyFont="1" applyFill="1" applyBorder="1" applyAlignment="1">
      <alignment horizontal="right" vertical="center"/>
    </xf>
    <xf numFmtId="0" fontId="1" fillId="0" borderId="5" xfId="22" applyNumberFormat="1" applyFont="1" applyFill="1" applyBorder="1" applyAlignment="1" applyProtection="1">
      <alignment horizontal="left" vertical="center"/>
      <protection/>
    </xf>
    <xf numFmtId="0" fontId="1" fillId="0" borderId="4" xfId="22" applyNumberFormat="1" applyFont="1" applyFill="1" applyBorder="1" applyAlignment="1" applyProtection="1">
      <alignment horizontal="center" vertical="center"/>
      <protection/>
    </xf>
    <xf numFmtId="164" fontId="1" fillId="0" borderId="4" xfId="22" applyNumberFormat="1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6" fontId="4" fillId="4" borderId="5" xfId="0" applyNumberFormat="1" applyFont="1" applyFill="1" applyBorder="1" applyAlignment="1">
      <alignment horizontal="right" vertical="center"/>
    </xf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0" fontId="3" fillId="0" borderId="0" xfId="0" applyFont="1" applyBorder="1"/>
    <xf numFmtId="6" fontId="3" fillId="0" borderId="0" xfId="0" applyNumberFormat="1" applyFont="1" applyBorder="1" applyAlignment="1">
      <alignment horizontal="right" vertical="center"/>
    </xf>
    <xf numFmtId="0" fontId="1" fillId="0" borderId="5" xfId="2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6" fontId="4" fillId="0" borderId="0" xfId="0" applyNumberFormat="1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5"/>
  <sheetViews>
    <sheetView tabSelected="1" workbookViewId="0" topLeftCell="A145">
      <selection activeCell="C13" sqref="C13"/>
    </sheetView>
  </sheetViews>
  <sheetFormatPr defaultColWidth="9.140625" defaultRowHeight="15"/>
  <cols>
    <col min="1" max="1" width="13.140625" style="73" customWidth="1"/>
    <col min="2" max="2" width="46.28125" style="1" bestFit="1" customWidth="1"/>
    <col min="3" max="3" width="109.7109375" style="1" customWidth="1"/>
    <col min="4" max="4" width="9.140625" style="5" customWidth="1"/>
    <col min="5" max="5" width="12.140625" style="5" customWidth="1"/>
    <col min="6" max="6" width="13.7109375" style="30" customWidth="1"/>
    <col min="7" max="7" width="13.8515625" style="38" customWidth="1"/>
    <col min="8" max="8" width="9.140625" style="1" customWidth="1"/>
    <col min="9" max="9" width="12.00390625" style="1" bestFit="1" customWidth="1"/>
    <col min="10" max="16384" width="9.140625" style="1" customWidth="1"/>
  </cols>
  <sheetData>
    <row r="1" spans="1:3" ht="15">
      <c r="A1" s="48" t="s">
        <v>118</v>
      </c>
      <c r="C1" s="48"/>
    </row>
    <row r="2" ht="13.15">
      <c r="F2" s="79"/>
    </row>
    <row r="3" spans="1:7" ht="25.5">
      <c r="A3" s="105" t="s">
        <v>80</v>
      </c>
      <c r="B3" s="84" t="s">
        <v>81</v>
      </c>
      <c r="C3" s="13" t="s">
        <v>0</v>
      </c>
      <c r="D3" s="14" t="s">
        <v>1</v>
      </c>
      <c r="E3" s="15" t="s">
        <v>2</v>
      </c>
      <c r="F3" s="25" t="s">
        <v>3</v>
      </c>
      <c r="G3" s="39" t="s">
        <v>4</v>
      </c>
    </row>
    <row r="4" spans="1:7" ht="15">
      <c r="A4" s="106"/>
      <c r="C4" s="85" t="s">
        <v>37</v>
      </c>
      <c r="D4" s="86"/>
      <c r="E4" s="86"/>
      <c r="F4" s="87"/>
      <c r="G4" s="99">
        <f>SUM(G6:G22)</f>
        <v>0</v>
      </c>
    </row>
    <row r="5" spans="1:7" ht="15">
      <c r="A5" s="106"/>
      <c r="C5" s="24" t="s">
        <v>90</v>
      </c>
      <c r="D5" s="36"/>
      <c r="E5" s="36"/>
      <c r="F5" s="31"/>
      <c r="G5" s="40">
        <f>SUM(G6:G22)</f>
        <v>0</v>
      </c>
    </row>
    <row r="6" spans="1:7" ht="15">
      <c r="A6" s="94" t="s">
        <v>25</v>
      </c>
      <c r="B6" s="72" t="s">
        <v>69</v>
      </c>
      <c r="C6" s="8" t="s">
        <v>91</v>
      </c>
      <c r="D6" s="28" t="s">
        <v>6</v>
      </c>
      <c r="E6" s="28">
        <v>32</v>
      </c>
      <c r="F6" s="32"/>
      <c r="G6" s="41">
        <f>E6*F6</f>
        <v>0</v>
      </c>
    </row>
    <row r="7" spans="1:7" ht="15">
      <c r="A7" s="94" t="s">
        <v>72</v>
      </c>
      <c r="B7" s="72" t="s">
        <v>73</v>
      </c>
      <c r="C7" s="70" t="s">
        <v>110</v>
      </c>
      <c r="D7" s="11" t="s">
        <v>6</v>
      </c>
      <c r="E7" s="11">
        <v>120</v>
      </c>
      <c r="F7" s="47"/>
      <c r="G7" s="42">
        <f>E7*F7</f>
        <v>0</v>
      </c>
    </row>
    <row r="8" spans="1:7" ht="15">
      <c r="A8" s="94" t="s">
        <v>72</v>
      </c>
      <c r="B8" s="72" t="s">
        <v>73</v>
      </c>
      <c r="C8" s="7" t="s">
        <v>112</v>
      </c>
      <c r="D8" s="9" t="s">
        <v>6</v>
      </c>
      <c r="E8" s="9">
        <v>20</v>
      </c>
      <c r="F8" s="33"/>
      <c r="G8" s="42">
        <f aca="true" t="shared" si="0" ref="G8:G22">E8*F8</f>
        <v>0</v>
      </c>
    </row>
    <row r="9" spans="1:7" s="65" customFormat="1" ht="15">
      <c r="A9" s="94" t="s">
        <v>72</v>
      </c>
      <c r="B9" s="72" t="s">
        <v>73</v>
      </c>
      <c r="C9" s="7" t="s">
        <v>111</v>
      </c>
      <c r="D9" s="68" t="s">
        <v>6</v>
      </c>
      <c r="E9" s="68">
        <v>40</v>
      </c>
      <c r="F9" s="76"/>
      <c r="G9" s="81">
        <f t="shared" si="0"/>
        <v>0</v>
      </c>
    </row>
    <row r="10" spans="1:7" ht="15">
      <c r="A10" s="94" t="s">
        <v>74</v>
      </c>
      <c r="B10" s="72" t="s">
        <v>75</v>
      </c>
      <c r="C10" s="7" t="s">
        <v>18</v>
      </c>
      <c r="D10" s="9" t="s">
        <v>8</v>
      </c>
      <c r="E10" s="9">
        <v>2</v>
      </c>
      <c r="F10" s="33"/>
      <c r="G10" s="42">
        <f t="shared" si="0"/>
        <v>0</v>
      </c>
    </row>
    <row r="11" spans="1:7" ht="15">
      <c r="A11" s="94" t="s">
        <v>74</v>
      </c>
      <c r="B11" s="72" t="s">
        <v>75</v>
      </c>
      <c r="C11" s="7" t="s">
        <v>19</v>
      </c>
      <c r="D11" s="9" t="s">
        <v>15</v>
      </c>
      <c r="E11" s="9">
        <v>2</v>
      </c>
      <c r="F11" s="33"/>
      <c r="G11" s="42">
        <f t="shared" si="0"/>
        <v>0</v>
      </c>
    </row>
    <row r="12" spans="1:7" ht="15">
      <c r="A12" s="94" t="s">
        <v>70</v>
      </c>
      <c r="B12" s="72" t="s">
        <v>71</v>
      </c>
      <c r="C12" s="18" t="s">
        <v>39</v>
      </c>
      <c r="D12" s="9" t="s">
        <v>8</v>
      </c>
      <c r="E12" s="9">
        <v>2</v>
      </c>
      <c r="F12" s="35"/>
      <c r="G12" s="42">
        <f t="shared" si="0"/>
        <v>0</v>
      </c>
    </row>
    <row r="13" spans="1:7" ht="15">
      <c r="A13" s="94" t="s">
        <v>70</v>
      </c>
      <c r="B13" s="72" t="s">
        <v>71</v>
      </c>
      <c r="C13" s="18" t="s">
        <v>38</v>
      </c>
      <c r="D13" s="9" t="s">
        <v>8</v>
      </c>
      <c r="E13" s="9">
        <v>2</v>
      </c>
      <c r="F13" s="35"/>
      <c r="G13" s="42">
        <f t="shared" si="0"/>
        <v>0</v>
      </c>
    </row>
    <row r="14" spans="1:7" ht="15">
      <c r="A14" s="94" t="s">
        <v>70</v>
      </c>
      <c r="B14" s="72" t="s">
        <v>71</v>
      </c>
      <c r="C14" s="2" t="s">
        <v>40</v>
      </c>
      <c r="D14" s="9" t="s">
        <v>8</v>
      </c>
      <c r="E14" s="9">
        <v>2</v>
      </c>
      <c r="F14" s="35"/>
      <c r="G14" s="42">
        <f t="shared" si="0"/>
        <v>0</v>
      </c>
    </row>
    <row r="15" spans="1:7" ht="15">
      <c r="A15" s="94" t="s">
        <v>70</v>
      </c>
      <c r="B15" s="72" t="s">
        <v>71</v>
      </c>
      <c r="C15" s="18" t="s">
        <v>84</v>
      </c>
      <c r="D15" s="9" t="s">
        <v>8</v>
      </c>
      <c r="E15" s="9">
        <v>1</v>
      </c>
      <c r="F15" s="33"/>
      <c r="G15" s="42">
        <f t="shared" si="0"/>
        <v>0</v>
      </c>
    </row>
    <row r="16" spans="1:7" ht="15">
      <c r="A16" s="94" t="s">
        <v>70</v>
      </c>
      <c r="B16" s="72" t="s">
        <v>71</v>
      </c>
      <c r="C16" s="7" t="s">
        <v>68</v>
      </c>
      <c r="D16" s="9" t="s">
        <v>6</v>
      </c>
      <c r="E16" s="9">
        <v>40</v>
      </c>
      <c r="F16" s="33"/>
      <c r="G16" s="42">
        <f t="shared" si="0"/>
        <v>0</v>
      </c>
    </row>
    <row r="17" spans="1:7" ht="15">
      <c r="A17" s="94" t="s">
        <v>74</v>
      </c>
      <c r="B17" s="72" t="s">
        <v>75</v>
      </c>
      <c r="C17" s="7" t="s">
        <v>21</v>
      </c>
      <c r="D17" s="9" t="s">
        <v>8</v>
      </c>
      <c r="E17" s="9">
        <v>10</v>
      </c>
      <c r="F17" s="33"/>
      <c r="G17" s="42">
        <f t="shared" si="0"/>
        <v>0</v>
      </c>
    </row>
    <row r="18" spans="1:7" ht="15">
      <c r="A18" s="94" t="s">
        <v>74</v>
      </c>
      <c r="B18" s="72" t="s">
        <v>75</v>
      </c>
      <c r="C18" s="7" t="s">
        <v>22</v>
      </c>
      <c r="D18" s="9" t="s">
        <v>8</v>
      </c>
      <c r="E18" s="9">
        <v>10</v>
      </c>
      <c r="F18" s="33"/>
      <c r="G18" s="42">
        <f t="shared" si="0"/>
        <v>0</v>
      </c>
    </row>
    <row r="19" spans="1:7" ht="15">
      <c r="A19" s="94" t="s">
        <v>72</v>
      </c>
      <c r="B19" s="72" t="s">
        <v>73</v>
      </c>
      <c r="C19" s="7" t="s">
        <v>60</v>
      </c>
      <c r="D19" s="9" t="s">
        <v>6</v>
      </c>
      <c r="E19" s="9">
        <v>32</v>
      </c>
      <c r="F19" s="33"/>
      <c r="G19" s="42">
        <f t="shared" si="0"/>
        <v>0</v>
      </c>
    </row>
    <row r="20" spans="1:7" ht="15">
      <c r="A20" s="94" t="s">
        <v>72</v>
      </c>
      <c r="B20" s="72" t="s">
        <v>73</v>
      </c>
      <c r="C20" s="7" t="s">
        <v>59</v>
      </c>
      <c r="D20" s="9" t="s">
        <v>6</v>
      </c>
      <c r="E20" s="9">
        <v>40</v>
      </c>
      <c r="F20" s="33"/>
      <c r="G20" s="42">
        <f t="shared" si="0"/>
        <v>0</v>
      </c>
    </row>
    <row r="21" spans="1:7" ht="15">
      <c r="A21" s="94" t="s">
        <v>74</v>
      </c>
      <c r="B21" s="72" t="s">
        <v>75</v>
      </c>
      <c r="C21" s="7" t="s">
        <v>17</v>
      </c>
      <c r="D21" s="9" t="s">
        <v>6</v>
      </c>
      <c r="E21" s="9">
        <v>12</v>
      </c>
      <c r="F21" s="33"/>
      <c r="G21" s="42">
        <f t="shared" si="0"/>
        <v>0</v>
      </c>
    </row>
    <row r="22" spans="1:7" ht="15">
      <c r="A22" s="94" t="s">
        <v>76</v>
      </c>
      <c r="B22" s="72" t="s">
        <v>77</v>
      </c>
      <c r="C22" s="7" t="s">
        <v>23</v>
      </c>
      <c r="D22" s="9" t="s">
        <v>5</v>
      </c>
      <c r="E22" s="9">
        <v>1</v>
      </c>
      <c r="F22" s="33"/>
      <c r="G22" s="42">
        <f t="shared" si="0"/>
        <v>0</v>
      </c>
    </row>
    <row r="23" spans="1:7" ht="13.15">
      <c r="A23" s="106"/>
      <c r="C23" s="21"/>
      <c r="D23" s="29"/>
      <c r="E23" s="29"/>
      <c r="F23" s="34"/>
      <c r="G23" s="43"/>
    </row>
    <row r="24" spans="1:7" ht="15">
      <c r="A24" s="106"/>
      <c r="C24" s="85" t="s">
        <v>36</v>
      </c>
      <c r="D24" s="86"/>
      <c r="E24" s="86"/>
      <c r="F24" s="87"/>
      <c r="G24" s="99">
        <f>SUM(G26:G31)</f>
        <v>0</v>
      </c>
    </row>
    <row r="25" spans="1:7" ht="15">
      <c r="A25" s="106"/>
      <c r="C25" s="24" t="s">
        <v>92</v>
      </c>
      <c r="D25" s="36"/>
      <c r="E25" s="36"/>
      <c r="F25" s="31"/>
      <c r="G25" s="40">
        <f>SUM(G26:G31)</f>
        <v>0</v>
      </c>
    </row>
    <row r="26" spans="1:7" ht="15">
      <c r="A26" s="107" t="s">
        <v>79</v>
      </c>
      <c r="B26" s="66" t="s">
        <v>78</v>
      </c>
      <c r="C26" s="7" t="s">
        <v>93</v>
      </c>
      <c r="D26" s="9" t="s">
        <v>5</v>
      </c>
      <c r="E26" s="9">
        <v>1</v>
      </c>
      <c r="F26" s="33"/>
      <c r="G26" s="42">
        <f aca="true" t="shared" si="1" ref="G26:G30">E26*F26</f>
        <v>0</v>
      </c>
    </row>
    <row r="27" spans="1:7" ht="13.15" hidden="1">
      <c r="A27" s="107" t="s">
        <v>79</v>
      </c>
      <c r="B27" s="66" t="s">
        <v>78</v>
      </c>
      <c r="C27" s="7" t="s">
        <v>50</v>
      </c>
      <c r="D27" s="9" t="s">
        <v>5</v>
      </c>
      <c r="E27" s="9">
        <v>1</v>
      </c>
      <c r="F27" s="33"/>
      <c r="G27" s="42">
        <f t="shared" si="1"/>
        <v>0</v>
      </c>
    </row>
    <row r="28" spans="1:7" ht="15">
      <c r="A28" s="94" t="s">
        <v>72</v>
      </c>
      <c r="B28" s="72" t="s">
        <v>73</v>
      </c>
      <c r="C28" s="7" t="s">
        <v>60</v>
      </c>
      <c r="D28" s="9" t="s">
        <v>6</v>
      </c>
      <c r="E28" s="9">
        <v>240</v>
      </c>
      <c r="F28" s="33"/>
      <c r="G28" s="42">
        <f t="shared" si="1"/>
        <v>0</v>
      </c>
    </row>
    <row r="29" spans="1:7" ht="15">
      <c r="A29" s="94" t="s">
        <v>72</v>
      </c>
      <c r="B29" s="72" t="s">
        <v>73</v>
      </c>
      <c r="C29" s="18" t="s">
        <v>117</v>
      </c>
      <c r="D29" s="68" t="s">
        <v>6</v>
      </c>
      <c r="E29" s="19">
        <v>230</v>
      </c>
      <c r="F29" s="26"/>
      <c r="G29" s="42">
        <f t="shared" si="1"/>
        <v>0</v>
      </c>
    </row>
    <row r="30" spans="1:7" ht="15">
      <c r="A30" s="94" t="s">
        <v>72</v>
      </c>
      <c r="B30" s="72" t="s">
        <v>73</v>
      </c>
      <c r="C30" s="10" t="s">
        <v>51</v>
      </c>
      <c r="D30" s="68" t="s">
        <v>6</v>
      </c>
      <c r="E30" s="9">
        <v>120</v>
      </c>
      <c r="F30" s="33"/>
      <c r="G30" s="42">
        <f t="shared" si="1"/>
        <v>0</v>
      </c>
    </row>
    <row r="31" spans="1:7" s="65" customFormat="1" ht="15">
      <c r="A31" s="94" t="s">
        <v>76</v>
      </c>
      <c r="B31" s="72" t="s">
        <v>77</v>
      </c>
      <c r="C31" s="7" t="s">
        <v>115</v>
      </c>
      <c r="D31" s="68" t="s">
        <v>5</v>
      </c>
      <c r="E31" s="68">
        <v>1</v>
      </c>
      <c r="F31" s="76"/>
      <c r="G31" s="81">
        <f aca="true" t="shared" si="2" ref="G31">E31*F31</f>
        <v>0</v>
      </c>
    </row>
    <row r="32" spans="1:7" ht="13.15">
      <c r="A32" s="106"/>
      <c r="C32" s="22"/>
      <c r="D32" s="29"/>
      <c r="E32" s="29"/>
      <c r="F32" s="34"/>
      <c r="G32" s="43"/>
    </row>
    <row r="33" spans="1:9" ht="13.15">
      <c r="A33" s="106"/>
      <c r="C33" s="85" t="s">
        <v>35</v>
      </c>
      <c r="D33" s="86"/>
      <c r="E33" s="86"/>
      <c r="F33" s="87"/>
      <c r="G33" s="99">
        <f>SUM(G60,G50,G42,G34)</f>
        <v>0</v>
      </c>
      <c r="I33" s="109"/>
    </row>
    <row r="34" spans="1:7" ht="15">
      <c r="A34" s="106"/>
      <c r="B34" s="65"/>
      <c r="C34" s="24" t="s">
        <v>94</v>
      </c>
      <c r="D34" s="36"/>
      <c r="E34" s="36"/>
      <c r="F34" s="31"/>
      <c r="G34" s="40">
        <f>SUM(G35:G40)</f>
        <v>0</v>
      </c>
    </row>
    <row r="35" spans="1:7" ht="15">
      <c r="A35" s="94" t="s">
        <v>74</v>
      </c>
      <c r="B35" s="72" t="s">
        <v>75</v>
      </c>
      <c r="C35" s="18" t="s">
        <v>47</v>
      </c>
      <c r="D35" s="17" t="s">
        <v>27</v>
      </c>
      <c r="E35" s="20">
        <v>20</v>
      </c>
      <c r="F35" s="26"/>
      <c r="G35" s="42">
        <f aca="true" t="shared" si="3" ref="G35:G39">E35*F35</f>
        <v>0</v>
      </c>
    </row>
    <row r="36" spans="1:7" ht="15">
      <c r="A36" s="94" t="s">
        <v>26</v>
      </c>
      <c r="B36" s="72" t="s">
        <v>28</v>
      </c>
      <c r="C36" s="18" t="s">
        <v>32</v>
      </c>
      <c r="D36" s="17" t="s">
        <v>20</v>
      </c>
      <c r="E36" s="20">
        <v>5</v>
      </c>
      <c r="F36" s="26"/>
      <c r="G36" s="42">
        <f t="shared" si="3"/>
        <v>0</v>
      </c>
    </row>
    <row r="37" spans="1:7" ht="15">
      <c r="A37" s="94" t="s">
        <v>26</v>
      </c>
      <c r="B37" s="72" t="s">
        <v>28</v>
      </c>
      <c r="C37" s="18" t="s">
        <v>63</v>
      </c>
      <c r="D37" s="17" t="s">
        <v>20</v>
      </c>
      <c r="E37" s="20">
        <v>5</v>
      </c>
      <c r="F37" s="26"/>
      <c r="G37" s="42">
        <f t="shared" si="3"/>
        <v>0</v>
      </c>
    </row>
    <row r="38" spans="1:7" ht="15">
      <c r="A38" s="94" t="s">
        <v>26</v>
      </c>
      <c r="B38" s="72" t="s">
        <v>28</v>
      </c>
      <c r="C38" s="18" t="s">
        <v>33</v>
      </c>
      <c r="D38" s="17" t="s">
        <v>20</v>
      </c>
      <c r="E38" s="20">
        <v>5</v>
      </c>
      <c r="F38" s="26"/>
      <c r="G38" s="42">
        <f t="shared" si="3"/>
        <v>0</v>
      </c>
    </row>
    <row r="39" spans="1:7" ht="15">
      <c r="A39" s="94" t="s">
        <v>26</v>
      </c>
      <c r="B39" s="72" t="s">
        <v>28</v>
      </c>
      <c r="C39" s="18" t="s">
        <v>64</v>
      </c>
      <c r="D39" s="17" t="s">
        <v>20</v>
      </c>
      <c r="E39" s="20">
        <v>5</v>
      </c>
      <c r="F39" s="26"/>
      <c r="G39" s="81">
        <f t="shared" si="3"/>
        <v>0</v>
      </c>
    </row>
    <row r="40" spans="1:7" s="65" customFormat="1" ht="15">
      <c r="A40" s="94" t="s">
        <v>76</v>
      </c>
      <c r="B40" s="72" t="s">
        <v>77</v>
      </c>
      <c r="C40" s="72" t="s">
        <v>31</v>
      </c>
      <c r="D40" s="54" t="s">
        <v>5</v>
      </c>
      <c r="E40" s="55">
        <v>1</v>
      </c>
      <c r="F40" s="56"/>
      <c r="G40" s="81">
        <f aca="true" t="shared" si="4" ref="G40">E40*F40</f>
        <v>0</v>
      </c>
    </row>
    <row r="41" spans="1:7" ht="13.15">
      <c r="A41" s="106"/>
      <c r="B41" s="65"/>
      <c r="C41" s="18"/>
      <c r="D41" s="17"/>
      <c r="E41" s="17"/>
      <c r="F41" s="26"/>
      <c r="G41" s="42"/>
    </row>
    <row r="42" spans="1:7" ht="15">
      <c r="A42" s="106"/>
      <c r="B42" s="65"/>
      <c r="C42" s="24" t="s">
        <v>97</v>
      </c>
      <c r="D42" s="36"/>
      <c r="E42" s="36"/>
      <c r="F42" s="31"/>
      <c r="G42" s="40">
        <f>SUM(G43:G48)</f>
        <v>0</v>
      </c>
    </row>
    <row r="43" spans="1:7" ht="15">
      <c r="A43" s="94" t="s">
        <v>74</v>
      </c>
      <c r="B43" s="72" t="s">
        <v>75</v>
      </c>
      <c r="C43" s="18" t="s">
        <v>62</v>
      </c>
      <c r="D43" s="17" t="s">
        <v>27</v>
      </c>
      <c r="E43" s="17">
        <v>6</v>
      </c>
      <c r="F43" s="26"/>
      <c r="G43" s="42">
        <f aca="true" t="shared" si="5" ref="G43:G48">E43*F43</f>
        <v>0</v>
      </c>
    </row>
    <row r="44" spans="1:7" ht="15">
      <c r="A44" s="94" t="s">
        <v>70</v>
      </c>
      <c r="B44" s="72" t="s">
        <v>71</v>
      </c>
      <c r="C44" s="18" t="s">
        <v>39</v>
      </c>
      <c r="D44" s="17" t="s">
        <v>20</v>
      </c>
      <c r="E44" s="17">
        <v>2</v>
      </c>
      <c r="F44" s="26"/>
      <c r="G44" s="42">
        <f t="shared" si="5"/>
        <v>0</v>
      </c>
    </row>
    <row r="45" spans="1:7" ht="15">
      <c r="A45" s="94" t="s">
        <v>70</v>
      </c>
      <c r="B45" s="72" t="s">
        <v>71</v>
      </c>
      <c r="C45" s="18" t="s">
        <v>38</v>
      </c>
      <c r="D45" s="17" t="s">
        <v>20</v>
      </c>
      <c r="E45" s="17">
        <v>2</v>
      </c>
      <c r="F45" s="26"/>
      <c r="G45" s="42">
        <f t="shared" si="5"/>
        <v>0</v>
      </c>
    </row>
    <row r="46" spans="1:7" ht="15">
      <c r="A46" s="94" t="s">
        <v>70</v>
      </c>
      <c r="B46" s="72" t="s">
        <v>71</v>
      </c>
      <c r="C46" s="18" t="s">
        <v>29</v>
      </c>
      <c r="D46" s="17" t="s">
        <v>20</v>
      </c>
      <c r="E46" s="17">
        <v>1</v>
      </c>
      <c r="F46" s="26"/>
      <c r="G46" s="42">
        <f t="shared" si="5"/>
        <v>0</v>
      </c>
    </row>
    <row r="47" spans="1:7" ht="15">
      <c r="A47" s="94" t="s">
        <v>70</v>
      </c>
      <c r="B47" s="72" t="s">
        <v>71</v>
      </c>
      <c r="C47" s="18" t="s">
        <v>30</v>
      </c>
      <c r="D47" s="17" t="s">
        <v>20</v>
      </c>
      <c r="E47" s="17">
        <v>1</v>
      </c>
      <c r="F47" s="26"/>
      <c r="G47" s="42">
        <f t="shared" si="5"/>
        <v>0</v>
      </c>
    </row>
    <row r="48" spans="1:7" s="65" customFormat="1" ht="15">
      <c r="A48" s="94" t="s">
        <v>76</v>
      </c>
      <c r="B48" s="72" t="s">
        <v>77</v>
      </c>
      <c r="C48" s="72" t="s">
        <v>31</v>
      </c>
      <c r="D48" s="54" t="s">
        <v>5</v>
      </c>
      <c r="E48" s="54">
        <v>1</v>
      </c>
      <c r="F48" s="56"/>
      <c r="G48" s="81">
        <f t="shared" si="5"/>
        <v>0</v>
      </c>
    </row>
    <row r="49" spans="1:7" ht="13.15">
      <c r="A49" s="106"/>
      <c r="B49" s="65"/>
      <c r="C49" s="18"/>
      <c r="D49" s="17"/>
      <c r="E49" s="19"/>
      <c r="F49" s="26"/>
      <c r="G49" s="44"/>
    </row>
    <row r="50" spans="1:7" ht="15">
      <c r="A50" s="106"/>
      <c r="B50" s="65"/>
      <c r="C50" s="24" t="s">
        <v>96</v>
      </c>
      <c r="D50" s="36"/>
      <c r="E50" s="36"/>
      <c r="F50" s="31"/>
      <c r="G50" s="40">
        <f>SUM(G51:G58)</f>
        <v>0</v>
      </c>
    </row>
    <row r="51" spans="1:7" ht="15">
      <c r="A51" s="94" t="s">
        <v>74</v>
      </c>
      <c r="B51" s="72" t="s">
        <v>75</v>
      </c>
      <c r="C51" s="18" t="s">
        <v>67</v>
      </c>
      <c r="D51" s="17" t="s">
        <v>27</v>
      </c>
      <c r="E51" s="17">
        <v>20</v>
      </c>
      <c r="F51" s="26"/>
      <c r="G51" s="42">
        <f aca="true" t="shared" si="6" ref="G51:G57">E51*F51</f>
        <v>0</v>
      </c>
    </row>
    <row r="52" spans="1:7" ht="15">
      <c r="A52" s="94" t="s">
        <v>70</v>
      </c>
      <c r="B52" s="72" t="s">
        <v>71</v>
      </c>
      <c r="C52" s="18" t="s">
        <v>39</v>
      </c>
      <c r="D52" s="17" t="s">
        <v>20</v>
      </c>
      <c r="E52" s="17">
        <v>4</v>
      </c>
      <c r="F52" s="26"/>
      <c r="G52" s="42">
        <f t="shared" si="6"/>
        <v>0</v>
      </c>
    </row>
    <row r="53" spans="1:7" ht="15">
      <c r="A53" s="94" t="s">
        <v>70</v>
      </c>
      <c r="B53" s="72" t="s">
        <v>71</v>
      </c>
      <c r="C53" s="18" t="s">
        <v>41</v>
      </c>
      <c r="D53" s="17" t="s">
        <v>20</v>
      </c>
      <c r="E53" s="17">
        <v>4</v>
      </c>
      <c r="F53" s="26"/>
      <c r="G53" s="42">
        <f t="shared" si="6"/>
        <v>0</v>
      </c>
    </row>
    <row r="54" spans="1:7" ht="15">
      <c r="A54" s="94" t="s">
        <v>70</v>
      </c>
      <c r="B54" s="72" t="s">
        <v>71</v>
      </c>
      <c r="C54" s="18" t="s">
        <v>42</v>
      </c>
      <c r="D54" s="17" t="s">
        <v>20</v>
      </c>
      <c r="E54" s="17">
        <v>4</v>
      </c>
      <c r="F54" s="26"/>
      <c r="G54" s="42">
        <f t="shared" si="6"/>
        <v>0</v>
      </c>
    </row>
    <row r="55" spans="1:7" ht="15">
      <c r="A55" s="94" t="s">
        <v>70</v>
      </c>
      <c r="B55" s="72" t="s">
        <v>71</v>
      </c>
      <c r="C55" s="18" t="s">
        <v>43</v>
      </c>
      <c r="D55" s="17" t="s">
        <v>20</v>
      </c>
      <c r="E55" s="17">
        <v>4</v>
      </c>
      <c r="F55" s="26"/>
      <c r="G55" s="42">
        <f t="shared" si="6"/>
        <v>0</v>
      </c>
    </row>
    <row r="56" spans="1:7" ht="15">
      <c r="A56" s="94" t="s">
        <v>70</v>
      </c>
      <c r="B56" s="72" t="s">
        <v>71</v>
      </c>
      <c r="C56" s="18" t="s">
        <v>29</v>
      </c>
      <c r="D56" s="17" t="s">
        <v>20</v>
      </c>
      <c r="E56" s="17">
        <v>2</v>
      </c>
      <c r="F56" s="26"/>
      <c r="G56" s="42">
        <f t="shared" si="6"/>
        <v>0</v>
      </c>
    </row>
    <row r="57" spans="1:7" ht="15">
      <c r="A57" s="94" t="s">
        <v>70</v>
      </c>
      <c r="B57" s="72" t="s">
        <v>71</v>
      </c>
      <c r="C57" s="18" t="s">
        <v>30</v>
      </c>
      <c r="D57" s="17" t="s">
        <v>20</v>
      </c>
      <c r="E57" s="17">
        <v>2</v>
      </c>
      <c r="F57" s="26"/>
      <c r="G57" s="42">
        <f t="shared" si="6"/>
        <v>0</v>
      </c>
    </row>
    <row r="58" spans="1:7" ht="15">
      <c r="A58" s="94" t="s">
        <v>76</v>
      </c>
      <c r="B58" s="72" t="s">
        <v>77</v>
      </c>
      <c r="C58" s="18" t="s">
        <v>31</v>
      </c>
      <c r="D58" s="17" t="s">
        <v>5</v>
      </c>
      <c r="E58" s="17">
        <v>1</v>
      </c>
      <c r="F58" s="26"/>
      <c r="G58" s="42">
        <f>E58*F58</f>
        <v>0</v>
      </c>
    </row>
    <row r="59" spans="1:7" ht="15">
      <c r="A59" s="106"/>
      <c r="B59" s="65"/>
      <c r="C59" s="18"/>
      <c r="D59" s="17"/>
      <c r="E59" s="19"/>
      <c r="F59" s="26"/>
      <c r="G59" s="44"/>
    </row>
    <row r="60" spans="1:7" ht="15">
      <c r="A60" s="106"/>
      <c r="B60" s="65"/>
      <c r="C60" s="24" t="s">
        <v>95</v>
      </c>
      <c r="D60" s="36"/>
      <c r="E60" s="36"/>
      <c r="F60" s="31"/>
      <c r="G60" s="40">
        <f>SUM(G61:G69)</f>
        <v>0</v>
      </c>
    </row>
    <row r="61" spans="1:7" ht="15">
      <c r="A61" s="94" t="s">
        <v>72</v>
      </c>
      <c r="B61" s="72" t="s">
        <v>73</v>
      </c>
      <c r="C61" s="7" t="s">
        <v>113</v>
      </c>
      <c r="D61" s="17" t="s">
        <v>6</v>
      </c>
      <c r="E61" s="17">
        <v>20</v>
      </c>
      <c r="F61" s="33"/>
      <c r="G61" s="42">
        <f aca="true" t="shared" si="7" ref="G61:G69">E61*F61</f>
        <v>0</v>
      </c>
    </row>
    <row r="62" spans="1:7" s="65" customFormat="1" ht="15">
      <c r="A62" s="94" t="s">
        <v>72</v>
      </c>
      <c r="B62" s="72" t="s">
        <v>73</v>
      </c>
      <c r="C62" s="7" t="s">
        <v>60</v>
      </c>
      <c r="D62" s="54" t="s">
        <v>6</v>
      </c>
      <c r="E62" s="54">
        <v>440</v>
      </c>
      <c r="F62" s="76"/>
      <c r="G62" s="81">
        <f aca="true" t="shared" si="8" ref="G62">E62*F62</f>
        <v>0</v>
      </c>
    </row>
    <row r="63" spans="1:7" ht="15">
      <c r="A63" s="94" t="s">
        <v>72</v>
      </c>
      <c r="B63" s="72" t="s">
        <v>73</v>
      </c>
      <c r="C63" s="72" t="s">
        <v>117</v>
      </c>
      <c r="D63" s="17" t="s">
        <v>6</v>
      </c>
      <c r="E63" s="17">
        <v>480</v>
      </c>
      <c r="F63" s="33"/>
      <c r="G63" s="42">
        <f t="shared" si="7"/>
        <v>0</v>
      </c>
    </row>
    <row r="64" spans="1:7" ht="15">
      <c r="A64" s="94" t="s">
        <v>72</v>
      </c>
      <c r="B64" s="72" t="s">
        <v>73</v>
      </c>
      <c r="C64" s="7" t="s">
        <v>59</v>
      </c>
      <c r="D64" s="17" t="s">
        <v>6</v>
      </c>
      <c r="E64" s="17">
        <v>500</v>
      </c>
      <c r="F64" s="33"/>
      <c r="G64" s="42">
        <f t="shared" si="7"/>
        <v>0</v>
      </c>
    </row>
    <row r="65" spans="1:7" ht="15">
      <c r="A65" s="94" t="s">
        <v>72</v>
      </c>
      <c r="B65" s="72" t="s">
        <v>73</v>
      </c>
      <c r="C65" s="12" t="s">
        <v>52</v>
      </c>
      <c r="D65" s="17" t="s">
        <v>6</v>
      </c>
      <c r="E65" s="17">
        <v>80</v>
      </c>
      <c r="F65" s="33"/>
      <c r="G65" s="42">
        <f t="shared" si="7"/>
        <v>0</v>
      </c>
    </row>
    <row r="66" spans="1:7" ht="15">
      <c r="A66" s="94" t="s">
        <v>72</v>
      </c>
      <c r="B66" s="72" t="s">
        <v>73</v>
      </c>
      <c r="C66" s="18" t="s">
        <v>11</v>
      </c>
      <c r="D66" s="17" t="s">
        <v>6</v>
      </c>
      <c r="E66" s="17">
        <v>30</v>
      </c>
      <c r="F66" s="26"/>
      <c r="G66" s="42">
        <f t="shared" si="7"/>
        <v>0</v>
      </c>
    </row>
    <row r="67" spans="1:7" ht="15">
      <c r="A67" s="94" t="s">
        <v>74</v>
      </c>
      <c r="B67" s="72" t="s">
        <v>75</v>
      </c>
      <c r="C67" s="18" t="s">
        <v>12</v>
      </c>
      <c r="D67" s="17" t="s">
        <v>6</v>
      </c>
      <c r="E67" s="17">
        <v>16</v>
      </c>
      <c r="F67" s="26"/>
      <c r="G67" s="42">
        <f t="shared" si="7"/>
        <v>0</v>
      </c>
    </row>
    <row r="68" spans="1:7" s="65" customFormat="1" ht="15">
      <c r="A68" s="94" t="s">
        <v>74</v>
      </c>
      <c r="B68" s="72" t="s">
        <v>75</v>
      </c>
      <c r="C68" s="72" t="s">
        <v>114</v>
      </c>
      <c r="D68" s="68" t="s">
        <v>6</v>
      </c>
      <c r="E68" s="68">
        <v>40</v>
      </c>
      <c r="F68" s="76"/>
      <c r="G68" s="81">
        <f t="shared" si="7"/>
        <v>0</v>
      </c>
    </row>
    <row r="69" spans="1:7" ht="15">
      <c r="A69" s="94" t="s">
        <v>76</v>
      </c>
      <c r="B69" s="72" t="s">
        <v>77</v>
      </c>
      <c r="C69" s="18" t="s">
        <v>13</v>
      </c>
      <c r="D69" s="17" t="s">
        <v>5</v>
      </c>
      <c r="E69" s="20">
        <v>1</v>
      </c>
      <c r="F69" s="26"/>
      <c r="G69" s="42">
        <f t="shared" si="7"/>
        <v>0</v>
      </c>
    </row>
    <row r="70" spans="1:6" ht="15">
      <c r="A70" s="106"/>
      <c r="B70" s="3"/>
      <c r="C70" s="3"/>
      <c r="D70" s="46"/>
      <c r="E70" s="37"/>
      <c r="F70" s="34"/>
    </row>
    <row r="71" spans="1:7" ht="15">
      <c r="A71" s="106"/>
      <c r="B71" s="3"/>
      <c r="C71" s="85" t="s">
        <v>34</v>
      </c>
      <c r="D71" s="86"/>
      <c r="E71" s="86"/>
      <c r="F71" s="87"/>
      <c r="G71" s="99">
        <f>G72+G78+G95+G101+G138+G149+G157+G165+G89</f>
        <v>0</v>
      </c>
    </row>
    <row r="72" spans="1:7" ht="15">
      <c r="A72" s="106"/>
      <c r="C72" s="74" t="s">
        <v>98</v>
      </c>
      <c r="D72" s="78"/>
      <c r="E72" s="78"/>
      <c r="F72" s="75"/>
      <c r="G72" s="80">
        <f>SUM(G73:G76)</f>
        <v>0</v>
      </c>
    </row>
    <row r="73" spans="1:7" ht="15">
      <c r="A73" s="94" t="s">
        <v>72</v>
      </c>
      <c r="B73" s="72" t="s">
        <v>73</v>
      </c>
      <c r="C73" s="7" t="s">
        <v>60</v>
      </c>
      <c r="D73" s="11" t="s">
        <v>6</v>
      </c>
      <c r="E73" s="11">
        <v>80</v>
      </c>
      <c r="F73" s="35"/>
      <c r="G73" s="42">
        <f>E73*F73</f>
        <v>0</v>
      </c>
    </row>
    <row r="74" spans="1:7" ht="15">
      <c r="A74" s="94" t="s">
        <v>72</v>
      </c>
      <c r="B74" s="72" t="s">
        <v>73</v>
      </c>
      <c r="C74" s="72" t="s">
        <v>117</v>
      </c>
      <c r="D74" s="69" t="s">
        <v>6</v>
      </c>
      <c r="E74" s="11">
        <v>150</v>
      </c>
      <c r="F74" s="35"/>
      <c r="G74" s="42">
        <f>E74*F74</f>
        <v>0</v>
      </c>
    </row>
    <row r="75" spans="1:7" s="65" customFormat="1" ht="15">
      <c r="A75" s="94" t="s">
        <v>72</v>
      </c>
      <c r="B75" s="72" t="s">
        <v>73</v>
      </c>
      <c r="C75" s="72" t="s">
        <v>59</v>
      </c>
      <c r="D75" s="69" t="s">
        <v>6</v>
      </c>
      <c r="E75" s="69">
        <v>60</v>
      </c>
      <c r="F75" s="77"/>
      <c r="G75" s="81">
        <f>E75*F75</f>
        <v>0</v>
      </c>
    </row>
    <row r="76" spans="1:7" ht="15">
      <c r="A76" s="94" t="s">
        <v>76</v>
      </c>
      <c r="B76" s="72" t="s">
        <v>77</v>
      </c>
      <c r="C76" s="72" t="s">
        <v>13</v>
      </c>
      <c r="D76" s="11" t="s">
        <v>5</v>
      </c>
      <c r="E76" s="11">
        <v>1</v>
      </c>
      <c r="F76" s="35"/>
      <c r="G76" s="42">
        <f>E76*F76</f>
        <v>0</v>
      </c>
    </row>
    <row r="77" spans="1:7" s="65" customFormat="1" ht="15">
      <c r="A77" s="108"/>
      <c r="B77" s="3"/>
      <c r="C77" s="72"/>
      <c r="D77" s="54"/>
      <c r="E77" s="19"/>
      <c r="F77" s="56"/>
      <c r="G77" s="44"/>
    </row>
    <row r="78" spans="1:7" ht="15">
      <c r="A78" s="106"/>
      <c r="C78" s="24" t="s">
        <v>99</v>
      </c>
      <c r="D78" s="36"/>
      <c r="E78" s="36"/>
      <c r="F78" s="31"/>
      <c r="G78" s="40">
        <f>SUM(G79:G87)</f>
        <v>0</v>
      </c>
    </row>
    <row r="79" spans="1:7" ht="15">
      <c r="A79" s="94" t="s">
        <v>72</v>
      </c>
      <c r="B79" s="72" t="s">
        <v>73</v>
      </c>
      <c r="C79" s="7" t="s">
        <v>60</v>
      </c>
      <c r="D79" s="54" t="s">
        <v>6</v>
      </c>
      <c r="E79" s="11">
        <v>240</v>
      </c>
      <c r="F79" s="35"/>
      <c r="G79" s="42">
        <f aca="true" t="shared" si="9" ref="G79:G135">E79*F79</f>
        <v>0</v>
      </c>
    </row>
    <row r="80" spans="1:7" ht="15">
      <c r="A80" s="94" t="s">
        <v>72</v>
      </c>
      <c r="B80" s="72" t="s">
        <v>73</v>
      </c>
      <c r="C80" s="72" t="s">
        <v>117</v>
      </c>
      <c r="D80" s="54" t="s">
        <v>6</v>
      </c>
      <c r="E80" s="11">
        <v>300</v>
      </c>
      <c r="F80" s="35"/>
      <c r="G80" s="42">
        <f>E80*F80</f>
        <v>0</v>
      </c>
    </row>
    <row r="81" spans="1:7" s="65" customFormat="1" ht="15">
      <c r="A81" s="94" t="s">
        <v>72</v>
      </c>
      <c r="B81" s="72" t="s">
        <v>73</v>
      </c>
      <c r="C81" s="72" t="s">
        <v>59</v>
      </c>
      <c r="D81" s="69" t="s">
        <v>6</v>
      </c>
      <c r="E81" s="69">
        <v>120</v>
      </c>
      <c r="F81" s="77"/>
      <c r="G81" s="81">
        <f>E81*F81</f>
        <v>0</v>
      </c>
    </row>
    <row r="82" spans="1:7" ht="15">
      <c r="A82" s="94" t="s">
        <v>72</v>
      </c>
      <c r="B82" s="72" t="s">
        <v>73</v>
      </c>
      <c r="C82" s="71" t="s">
        <v>52</v>
      </c>
      <c r="D82" s="54" t="s">
        <v>6</v>
      </c>
      <c r="E82" s="11">
        <v>32</v>
      </c>
      <c r="F82" s="35"/>
      <c r="G82" s="42">
        <f t="shared" si="9"/>
        <v>0</v>
      </c>
    </row>
    <row r="83" spans="1:7" s="65" customFormat="1" ht="15">
      <c r="A83" s="94" t="s">
        <v>74</v>
      </c>
      <c r="B83" s="72" t="s">
        <v>75</v>
      </c>
      <c r="C83" s="72" t="s">
        <v>67</v>
      </c>
      <c r="D83" s="54" t="s">
        <v>27</v>
      </c>
      <c r="E83" s="54">
        <v>6</v>
      </c>
      <c r="F83" s="56"/>
      <c r="G83" s="81">
        <f>E83*F83</f>
        <v>0</v>
      </c>
    </row>
    <row r="84" spans="1:7" s="65" customFormat="1" ht="15">
      <c r="A84" s="94" t="s">
        <v>70</v>
      </c>
      <c r="B84" s="72" t="s">
        <v>71</v>
      </c>
      <c r="C84" s="72" t="s">
        <v>39</v>
      </c>
      <c r="D84" s="54" t="s">
        <v>20</v>
      </c>
      <c r="E84" s="54">
        <v>2</v>
      </c>
      <c r="F84" s="56"/>
      <c r="G84" s="81">
        <f t="shared" si="9"/>
        <v>0</v>
      </c>
    </row>
    <row r="85" spans="1:7" s="65" customFormat="1" ht="15">
      <c r="A85" s="94" t="s">
        <v>70</v>
      </c>
      <c r="B85" s="72" t="s">
        <v>71</v>
      </c>
      <c r="C85" s="72" t="s">
        <v>41</v>
      </c>
      <c r="D85" s="54" t="s">
        <v>20</v>
      </c>
      <c r="E85" s="54">
        <v>2</v>
      </c>
      <c r="F85" s="56"/>
      <c r="G85" s="81">
        <f t="shared" si="9"/>
        <v>0</v>
      </c>
    </row>
    <row r="86" spans="1:7" s="65" customFormat="1" ht="15">
      <c r="A86" s="94" t="s">
        <v>70</v>
      </c>
      <c r="B86" s="72" t="s">
        <v>71</v>
      </c>
      <c r="C86" s="72" t="s">
        <v>42</v>
      </c>
      <c r="D86" s="54" t="s">
        <v>20</v>
      </c>
      <c r="E86" s="54">
        <v>2</v>
      </c>
      <c r="F86" s="56"/>
      <c r="G86" s="81">
        <f t="shared" si="9"/>
        <v>0</v>
      </c>
    </row>
    <row r="87" spans="1:7" s="65" customFormat="1" ht="15">
      <c r="A87" s="94" t="s">
        <v>76</v>
      </c>
      <c r="B87" s="72" t="s">
        <v>77</v>
      </c>
      <c r="C87" s="72" t="s">
        <v>13</v>
      </c>
      <c r="D87" s="69" t="s">
        <v>5</v>
      </c>
      <c r="E87" s="69">
        <v>1</v>
      </c>
      <c r="F87" s="56"/>
      <c r="G87" s="81">
        <f t="shared" si="9"/>
        <v>0</v>
      </c>
    </row>
    <row r="88" spans="1:7" s="59" customFormat="1" ht="15">
      <c r="A88" s="106"/>
      <c r="C88" s="51"/>
      <c r="D88" s="60"/>
      <c r="E88" s="60"/>
      <c r="F88" s="61"/>
      <c r="G88" s="62"/>
    </row>
    <row r="89" spans="1:7" s="58" customFormat="1" ht="15">
      <c r="A89" s="106"/>
      <c r="C89" s="74" t="s">
        <v>100</v>
      </c>
      <c r="D89" s="78"/>
      <c r="E89" s="78"/>
      <c r="F89" s="75"/>
      <c r="G89" s="80">
        <f>SUM(G90:G93)</f>
        <v>0</v>
      </c>
    </row>
    <row r="90" spans="1:7" s="64" customFormat="1" ht="15">
      <c r="A90" s="94" t="s">
        <v>72</v>
      </c>
      <c r="B90" s="72" t="s">
        <v>73</v>
      </c>
      <c r="C90" s="7" t="s">
        <v>60</v>
      </c>
      <c r="D90" s="69" t="s">
        <v>6</v>
      </c>
      <c r="E90" s="83">
        <v>160</v>
      </c>
      <c r="F90" s="77"/>
      <c r="G90" s="82">
        <f>E90*F90</f>
        <v>0</v>
      </c>
    </row>
    <row r="91" spans="1:7" s="64" customFormat="1" ht="15">
      <c r="A91" s="94" t="s">
        <v>72</v>
      </c>
      <c r="B91" s="72" t="s">
        <v>73</v>
      </c>
      <c r="C91" s="72" t="s">
        <v>117</v>
      </c>
      <c r="D91" s="69" t="s">
        <v>6</v>
      </c>
      <c r="E91" s="83">
        <v>220</v>
      </c>
      <c r="F91" s="77"/>
      <c r="G91" s="82">
        <f aca="true" t="shared" si="10" ref="G91">E91*F91</f>
        <v>0</v>
      </c>
    </row>
    <row r="92" spans="1:7" s="64" customFormat="1" ht="15">
      <c r="A92" s="94" t="s">
        <v>72</v>
      </c>
      <c r="B92" s="72" t="s">
        <v>73</v>
      </c>
      <c r="C92" s="72" t="s">
        <v>59</v>
      </c>
      <c r="D92" s="69" t="s">
        <v>6</v>
      </c>
      <c r="E92" s="69">
        <v>150</v>
      </c>
      <c r="F92" s="77"/>
      <c r="G92" s="81">
        <f>E92*F92</f>
        <v>0</v>
      </c>
    </row>
    <row r="93" spans="1:7" s="58" customFormat="1" ht="15">
      <c r="A93" s="94" t="s">
        <v>76</v>
      </c>
      <c r="B93" s="72" t="s">
        <v>77</v>
      </c>
      <c r="C93" s="72" t="s">
        <v>13</v>
      </c>
      <c r="D93" s="69" t="s">
        <v>5</v>
      </c>
      <c r="E93" s="83">
        <v>1</v>
      </c>
      <c r="F93" s="61"/>
      <c r="G93" s="62">
        <f>E93*F93</f>
        <v>0</v>
      </c>
    </row>
    <row r="94" spans="1:7" s="59" customFormat="1" ht="15">
      <c r="A94" s="106"/>
      <c r="C94" s="57"/>
      <c r="D94" s="52"/>
      <c r="E94" s="52"/>
      <c r="F94" s="53"/>
      <c r="G94" s="63"/>
    </row>
    <row r="95" spans="1:7" ht="15">
      <c r="A95" s="106"/>
      <c r="C95" s="24" t="s">
        <v>101</v>
      </c>
      <c r="D95" s="36"/>
      <c r="E95" s="36"/>
      <c r="F95" s="31"/>
      <c r="G95" s="40">
        <f>SUM(G96:G99)</f>
        <v>0</v>
      </c>
    </row>
    <row r="96" spans="1:7" ht="15">
      <c r="A96" s="94" t="s">
        <v>72</v>
      </c>
      <c r="B96" s="72" t="s">
        <v>73</v>
      </c>
      <c r="C96" s="7" t="s">
        <v>60</v>
      </c>
      <c r="D96" s="69" t="s">
        <v>6</v>
      </c>
      <c r="E96" s="6">
        <v>60</v>
      </c>
      <c r="F96" s="33"/>
      <c r="G96" s="42">
        <f t="shared" si="9"/>
        <v>0</v>
      </c>
    </row>
    <row r="97" spans="1:7" ht="15">
      <c r="A97" s="94" t="s">
        <v>72</v>
      </c>
      <c r="B97" s="72" t="s">
        <v>73</v>
      </c>
      <c r="C97" s="72" t="s">
        <v>48</v>
      </c>
      <c r="D97" s="69" t="s">
        <v>6</v>
      </c>
      <c r="E97" s="6">
        <v>80</v>
      </c>
      <c r="F97" s="33"/>
      <c r="G97" s="42">
        <f t="shared" si="9"/>
        <v>0</v>
      </c>
    </row>
    <row r="98" spans="1:7" s="65" customFormat="1" ht="15">
      <c r="A98" s="94" t="s">
        <v>72</v>
      </c>
      <c r="B98" s="72" t="s">
        <v>73</v>
      </c>
      <c r="C98" s="72" t="s">
        <v>59</v>
      </c>
      <c r="D98" s="69" t="s">
        <v>6</v>
      </c>
      <c r="E98" s="69">
        <v>50</v>
      </c>
      <c r="F98" s="77"/>
      <c r="G98" s="81">
        <f>E98*F98</f>
        <v>0</v>
      </c>
    </row>
    <row r="99" spans="1:7" ht="15">
      <c r="A99" s="94" t="s">
        <v>76</v>
      </c>
      <c r="B99" s="72" t="s">
        <v>77</v>
      </c>
      <c r="C99" s="72" t="s">
        <v>13</v>
      </c>
      <c r="D99" s="69" t="s">
        <v>5</v>
      </c>
      <c r="E99" s="6">
        <v>1</v>
      </c>
      <c r="F99" s="33"/>
      <c r="G99" s="42">
        <f t="shared" si="9"/>
        <v>0</v>
      </c>
    </row>
    <row r="100" spans="1:7" ht="15">
      <c r="A100" s="106"/>
      <c r="C100" s="2"/>
      <c r="D100" s="6"/>
      <c r="E100" s="6"/>
      <c r="F100" s="33"/>
      <c r="G100" s="42"/>
    </row>
    <row r="101" spans="1:7" ht="15">
      <c r="A101" s="106"/>
      <c r="C101" s="24" t="s">
        <v>102</v>
      </c>
      <c r="D101" s="36"/>
      <c r="E101" s="36"/>
      <c r="F101" s="31"/>
      <c r="G101" s="40">
        <f>SUM(G103:G136)</f>
        <v>0</v>
      </c>
    </row>
    <row r="102" spans="1:7" ht="15">
      <c r="A102" s="106"/>
      <c r="C102" s="24" t="s">
        <v>103</v>
      </c>
      <c r="D102" s="36"/>
      <c r="E102" s="36"/>
      <c r="F102" s="31"/>
      <c r="G102" s="40"/>
    </row>
    <row r="103" spans="1:7" ht="15">
      <c r="A103" s="94" t="s">
        <v>74</v>
      </c>
      <c r="B103" s="72" t="s">
        <v>75</v>
      </c>
      <c r="C103" s="2" t="s">
        <v>7</v>
      </c>
      <c r="D103" s="6" t="s">
        <v>8</v>
      </c>
      <c r="E103" s="6">
        <v>42</v>
      </c>
      <c r="F103" s="35"/>
      <c r="G103" s="42">
        <f>E103*F103</f>
        <v>0</v>
      </c>
    </row>
    <row r="104" spans="1:7" ht="15">
      <c r="A104" s="94" t="s">
        <v>82</v>
      </c>
      <c r="B104" s="72" t="s">
        <v>83</v>
      </c>
      <c r="C104" s="2" t="s">
        <v>44</v>
      </c>
      <c r="D104" s="6" t="s">
        <v>8</v>
      </c>
      <c r="E104" s="6">
        <f>E103</f>
        <v>42</v>
      </c>
      <c r="F104" s="35"/>
      <c r="G104" s="42">
        <f>E104*F104</f>
        <v>0</v>
      </c>
    </row>
    <row r="105" spans="1:7" ht="15">
      <c r="A105" s="94" t="s">
        <v>82</v>
      </c>
      <c r="B105" s="72" t="s">
        <v>83</v>
      </c>
      <c r="C105" s="2" t="s">
        <v>58</v>
      </c>
      <c r="D105" s="6" t="s">
        <v>8</v>
      </c>
      <c r="E105" s="6">
        <f>E103</f>
        <v>42</v>
      </c>
      <c r="F105" s="35"/>
      <c r="G105" s="42">
        <f>E105*F105</f>
        <v>0</v>
      </c>
    </row>
    <row r="106" spans="1:7" ht="15">
      <c r="A106" s="94" t="s">
        <v>82</v>
      </c>
      <c r="B106" s="72" t="s">
        <v>83</v>
      </c>
      <c r="C106" s="2" t="s">
        <v>46</v>
      </c>
      <c r="D106" s="6" t="s">
        <v>8</v>
      </c>
      <c r="E106" s="6">
        <f>E103</f>
        <v>42</v>
      </c>
      <c r="F106" s="35"/>
      <c r="G106" s="42">
        <f>E106*F106</f>
        <v>0</v>
      </c>
    </row>
    <row r="107" spans="1:7" ht="15">
      <c r="A107" s="94" t="s">
        <v>82</v>
      </c>
      <c r="B107" s="72" t="s">
        <v>83</v>
      </c>
      <c r="C107" s="2" t="s">
        <v>45</v>
      </c>
      <c r="D107" s="6" t="s">
        <v>8</v>
      </c>
      <c r="E107" s="6">
        <f>E103</f>
        <v>42</v>
      </c>
      <c r="F107" s="35"/>
      <c r="G107" s="42">
        <f>E107*F107</f>
        <v>0</v>
      </c>
    </row>
    <row r="108" spans="1:7" ht="15">
      <c r="A108" s="106"/>
      <c r="C108" s="24" t="s">
        <v>57</v>
      </c>
      <c r="D108" s="36"/>
      <c r="E108" s="36"/>
      <c r="F108" s="31"/>
      <c r="G108" s="40"/>
    </row>
    <row r="109" spans="1:7" ht="15">
      <c r="A109" s="94" t="s">
        <v>74</v>
      </c>
      <c r="B109" s="72" t="s">
        <v>75</v>
      </c>
      <c r="C109" s="2" t="s">
        <v>7</v>
      </c>
      <c r="D109" s="6" t="s">
        <v>8</v>
      </c>
      <c r="E109" s="6">
        <v>40</v>
      </c>
      <c r="F109" s="33"/>
      <c r="G109" s="42">
        <f>E109*F109</f>
        <v>0</v>
      </c>
    </row>
    <row r="110" spans="1:7" ht="15">
      <c r="A110" s="94" t="s">
        <v>82</v>
      </c>
      <c r="B110" s="72" t="s">
        <v>83</v>
      </c>
      <c r="C110" s="2" t="s">
        <v>44</v>
      </c>
      <c r="D110" s="6" t="s">
        <v>8</v>
      </c>
      <c r="E110" s="6">
        <f>E109</f>
        <v>40</v>
      </c>
      <c r="F110" s="33"/>
      <c r="G110" s="42">
        <f>E110*F110</f>
        <v>0</v>
      </c>
    </row>
    <row r="111" spans="1:7" ht="15">
      <c r="A111" s="94" t="s">
        <v>82</v>
      </c>
      <c r="B111" s="72" t="s">
        <v>83</v>
      </c>
      <c r="C111" s="2" t="s">
        <v>58</v>
      </c>
      <c r="D111" s="6" t="s">
        <v>8</v>
      </c>
      <c r="E111" s="6">
        <f>E109</f>
        <v>40</v>
      </c>
      <c r="F111" s="33"/>
      <c r="G111" s="42">
        <f>E111*F111</f>
        <v>0</v>
      </c>
    </row>
    <row r="112" spans="1:7" ht="15">
      <c r="A112" s="94" t="s">
        <v>82</v>
      </c>
      <c r="B112" s="72" t="s">
        <v>83</v>
      </c>
      <c r="C112" s="2" t="s">
        <v>46</v>
      </c>
      <c r="D112" s="6" t="s">
        <v>8</v>
      </c>
      <c r="E112" s="6">
        <f>E109</f>
        <v>40</v>
      </c>
      <c r="F112" s="33"/>
      <c r="G112" s="42">
        <f>E112*F112</f>
        <v>0</v>
      </c>
    </row>
    <row r="113" spans="1:7" ht="15">
      <c r="A113" s="94" t="s">
        <v>82</v>
      </c>
      <c r="B113" s="72" t="s">
        <v>83</v>
      </c>
      <c r="C113" s="2" t="s">
        <v>45</v>
      </c>
      <c r="D113" s="6" t="s">
        <v>8</v>
      </c>
      <c r="E113" s="6">
        <f>E109</f>
        <v>40</v>
      </c>
      <c r="F113" s="33"/>
      <c r="G113" s="42">
        <f>E113*F113</f>
        <v>0</v>
      </c>
    </row>
    <row r="114" spans="1:7" ht="15">
      <c r="A114" s="106"/>
      <c r="C114" s="24" t="s">
        <v>53</v>
      </c>
      <c r="D114" s="36"/>
      <c r="E114" s="36"/>
      <c r="F114" s="31"/>
      <c r="G114" s="40"/>
    </row>
    <row r="115" spans="1:7" ht="15">
      <c r="A115" s="94" t="s">
        <v>74</v>
      </c>
      <c r="B115" s="72" t="s">
        <v>75</v>
      </c>
      <c r="C115" s="2" t="s">
        <v>9</v>
      </c>
      <c r="D115" s="6" t="s">
        <v>8</v>
      </c>
      <c r="E115" s="6">
        <v>30</v>
      </c>
      <c r="F115" s="33"/>
      <c r="G115" s="42">
        <f t="shared" si="9"/>
        <v>0</v>
      </c>
    </row>
    <row r="116" spans="1:7" ht="15">
      <c r="A116" s="94" t="s">
        <v>82</v>
      </c>
      <c r="B116" s="72" t="s">
        <v>83</v>
      </c>
      <c r="C116" s="2" t="s">
        <v>44</v>
      </c>
      <c r="D116" s="6" t="s">
        <v>8</v>
      </c>
      <c r="E116" s="6">
        <f>E115</f>
        <v>30</v>
      </c>
      <c r="F116" s="33"/>
      <c r="G116" s="42">
        <f>E116*F116</f>
        <v>0</v>
      </c>
    </row>
    <row r="117" spans="1:7" ht="15">
      <c r="A117" s="94" t="s">
        <v>82</v>
      </c>
      <c r="B117" s="72" t="s">
        <v>83</v>
      </c>
      <c r="C117" s="2" t="s">
        <v>58</v>
      </c>
      <c r="D117" s="6" t="s">
        <v>8</v>
      </c>
      <c r="E117" s="6">
        <f>E115</f>
        <v>30</v>
      </c>
      <c r="F117" s="33"/>
      <c r="G117" s="42">
        <f>E117*F117</f>
        <v>0</v>
      </c>
    </row>
    <row r="118" spans="1:7" ht="15">
      <c r="A118" s="94" t="s">
        <v>82</v>
      </c>
      <c r="B118" s="72" t="s">
        <v>83</v>
      </c>
      <c r="C118" s="2" t="s">
        <v>46</v>
      </c>
      <c r="D118" s="6" t="s">
        <v>8</v>
      </c>
      <c r="E118" s="6">
        <f>E115</f>
        <v>30</v>
      </c>
      <c r="F118" s="33"/>
      <c r="G118" s="42">
        <f>E118*F118</f>
        <v>0</v>
      </c>
    </row>
    <row r="119" spans="1:7" ht="15">
      <c r="A119" s="94" t="s">
        <v>82</v>
      </c>
      <c r="B119" s="72" t="s">
        <v>83</v>
      </c>
      <c r="C119" s="2" t="s">
        <v>45</v>
      </c>
      <c r="D119" s="6" t="s">
        <v>8</v>
      </c>
      <c r="E119" s="6">
        <f>E115</f>
        <v>30</v>
      </c>
      <c r="F119" s="33"/>
      <c r="G119" s="42">
        <f>E119*F119</f>
        <v>0</v>
      </c>
    </row>
    <row r="120" spans="1:7" ht="15">
      <c r="A120" s="106"/>
      <c r="C120" s="24" t="s">
        <v>54</v>
      </c>
      <c r="D120" s="36"/>
      <c r="E120" s="36"/>
      <c r="F120" s="31"/>
      <c r="G120" s="40"/>
    </row>
    <row r="121" spans="1:7" ht="15">
      <c r="A121" s="94" t="s">
        <v>74</v>
      </c>
      <c r="B121" s="72" t="s">
        <v>75</v>
      </c>
      <c r="C121" s="2" t="s">
        <v>86</v>
      </c>
      <c r="D121" s="6" t="s">
        <v>8</v>
      </c>
      <c r="E121" s="6">
        <v>12</v>
      </c>
      <c r="F121" s="33"/>
      <c r="G121" s="42">
        <f aca="true" t="shared" si="11" ref="G121:G126">E121*F121</f>
        <v>0</v>
      </c>
    </row>
    <row r="122" spans="1:7" ht="15">
      <c r="A122" s="94" t="s">
        <v>82</v>
      </c>
      <c r="B122" s="72" t="s">
        <v>83</v>
      </c>
      <c r="C122" s="2" t="s">
        <v>44</v>
      </c>
      <c r="D122" s="6" t="s">
        <v>8</v>
      </c>
      <c r="E122" s="6">
        <f>E121</f>
        <v>12</v>
      </c>
      <c r="F122" s="33"/>
      <c r="G122" s="42">
        <f t="shared" si="11"/>
        <v>0</v>
      </c>
    </row>
    <row r="123" spans="1:7" ht="15">
      <c r="A123" s="94" t="s">
        <v>82</v>
      </c>
      <c r="B123" s="72" t="s">
        <v>83</v>
      </c>
      <c r="C123" s="2" t="s">
        <v>58</v>
      </c>
      <c r="D123" s="6" t="s">
        <v>8</v>
      </c>
      <c r="E123" s="6">
        <f>E121</f>
        <v>12</v>
      </c>
      <c r="F123" s="33"/>
      <c r="G123" s="42">
        <f t="shared" si="11"/>
        <v>0</v>
      </c>
    </row>
    <row r="124" spans="1:7" ht="15">
      <c r="A124" s="94" t="s">
        <v>82</v>
      </c>
      <c r="B124" s="72" t="s">
        <v>83</v>
      </c>
      <c r="C124" s="2" t="s">
        <v>46</v>
      </c>
      <c r="D124" s="6" t="s">
        <v>8</v>
      </c>
      <c r="E124" s="6">
        <f>E121</f>
        <v>12</v>
      </c>
      <c r="F124" s="33"/>
      <c r="G124" s="42">
        <f t="shared" si="11"/>
        <v>0</v>
      </c>
    </row>
    <row r="125" spans="1:7" ht="15">
      <c r="A125" s="94" t="s">
        <v>82</v>
      </c>
      <c r="B125" s="72" t="s">
        <v>83</v>
      </c>
      <c r="C125" s="2" t="s">
        <v>45</v>
      </c>
      <c r="D125" s="6" t="s">
        <v>8</v>
      </c>
      <c r="E125" s="6">
        <f>E121</f>
        <v>12</v>
      </c>
      <c r="F125" s="33"/>
      <c r="G125" s="42">
        <f t="shared" si="11"/>
        <v>0</v>
      </c>
    </row>
    <row r="126" spans="1:7" s="65" customFormat="1" ht="15">
      <c r="A126" s="94" t="s">
        <v>82</v>
      </c>
      <c r="B126" s="72" t="s">
        <v>83</v>
      </c>
      <c r="C126" s="66" t="s">
        <v>85</v>
      </c>
      <c r="D126" s="67" t="s">
        <v>8</v>
      </c>
      <c r="E126" s="67">
        <f>E122</f>
        <v>12</v>
      </c>
      <c r="F126" s="76"/>
      <c r="G126" s="81">
        <f t="shared" si="11"/>
        <v>0</v>
      </c>
    </row>
    <row r="127" spans="1:7" ht="15">
      <c r="A127" s="106"/>
      <c r="C127" s="24" t="s">
        <v>56</v>
      </c>
      <c r="D127" s="36"/>
      <c r="E127" s="36"/>
      <c r="F127" s="31"/>
      <c r="G127" s="40"/>
    </row>
    <row r="128" spans="1:7" ht="15">
      <c r="A128" s="94" t="s">
        <v>74</v>
      </c>
      <c r="B128" s="72" t="s">
        <v>75</v>
      </c>
      <c r="C128" s="2" t="s">
        <v>14</v>
      </c>
      <c r="D128" s="6" t="s">
        <v>8</v>
      </c>
      <c r="E128" s="6">
        <v>40</v>
      </c>
      <c r="F128" s="33"/>
      <c r="G128" s="42">
        <f t="shared" si="9"/>
        <v>0</v>
      </c>
    </row>
    <row r="129" spans="1:7" ht="15">
      <c r="A129" s="94" t="s">
        <v>74</v>
      </c>
      <c r="B129" s="72" t="s">
        <v>75</v>
      </c>
      <c r="C129" s="2" t="s">
        <v>24</v>
      </c>
      <c r="D129" s="6" t="s">
        <v>8</v>
      </c>
      <c r="E129" s="6">
        <v>40</v>
      </c>
      <c r="F129" s="33"/>
      <c r="G129" s="42">
        <f t="shared" si="9"/>
        <v>0</v>
      </c>
    </row>
    <row r="130" spans="1:7" ht="15">
      <c r="A130" s="94" t="s">
        <v>74</v>
      </c>
      <c r="B130" s="72" t="s">
        <v>75</v>
      </c>
      <c r="C130" s="2" t="s">
        <v>65</v>
      </c>
      <c r="D130" s="6" t="s">
        <v>8</v>
      </c>
      <c r="E130" s="6">
        <v>120</v>
      </c>
      <c r="F130" s="33"/>
      <c r="G130" s="42">
        <f>E130*F130</f>
        <v>0</v>
      </c>
    </row>
    <row r="131" spans="1:7" ht="25.5">
      <c r="A131" s="94" t="s">
        <v>82</v>
      </c>
      <c r="B131" s="72" t="s">
        <v>83</v>
      </c>
      <c r="C131" s="4" t="s">
        <v>61</v>
      </c>
      <c r="D131" s="6" t="s">
        <v>8</v>
      </c>
      <c r="E131" s="6">
        <v>10</v>
      </c>
      <c r="F131" s="33"/>
      <c r="G131" s="42">
        <f>E131*F131</f>
        <v>0</v>
      </c>
    </row>
    <row r="132" spans="1:7" ht="15">
      <c r="A132" s="106"/>
      <c r="C132" s="24" t="s">
        <v>55</v>
      </c>
      <c r="D132" s="36"/>
      <c r="E132" s="36"/>
      <c r="F132" s="31"/>
      <c r="G132" s="40"/>
    </row>
    <row r="133" spans="1:7" ht="15">
      <c r="A133" s="94" t="s">
        <v>74</v>
      </c>
      <c r="B133" s="72" t="s">
        <v>75</v>
      </c>
      <c r="C133" s="2" t="s">
        <v>66</v>
      </c>
      <c r="D133" s="6" t="s">
        <v>8</v>
      </c>
      <c r="E133" s="67">
        <v>100</v>
      </c>
      <c r="F133" s="33"/>
      <c r="G133" s="42">
        <f aca="true" t="shared" si="12" ref="G133">E133*F133</f>
        <v>0</v>
      </c>
    </row>
    <row r="134" spans="1:7" ht="15">
      <c r="A134" s="94" t="s">
        <v>74</v>
      </c>
      <c r="B134" s="72" t="s">
        <v>75</v>
      </c>
      <c r="C134" s="2" t="s">
        <v>104</v>
      </c>
      <c r="D134" s="6" t="s">
        <v>8</v>
      </c>
      <c r="E134" s="67">
        <v>180</v>
      </c>
      <c r="F134" s="33"/>
      <c r="G134" s="42">
        <f t="shared" si="9"/>
        <v>0</v>
      </c>
    </row>
    <row r="135" spans="1:7" ht="15">
      <c r="A135" s="94" t="s">
        <v>74</v>
      </c>
      <c r="B135" s="72" t="s">
        <v>75</v>
      </c>
      <c r="C135" s="2" t="s">
        <v>105</v>
      </c>
      <c r="D135" s="6" t="s">
        <v>8</v>
      </c>
      <c r="E135" s="67">
        <v>180</v>
      </c>
      <c r="F135" s="33"/>
      <c r="G135" s="42">
        <f t="shared" si="9"/>
        <v>0</v>
      </c>
    </row>
    <row r="136" spans="1:7" s="65" customFormat="1" ht="15">
      <c r="A136" s="94" t="s">
        <v>74</v>
      </c>
      <c r="B136" s="72" t="s">
        <v>75</v>
      </c>
      <c r="C136" s="66" t="s">
        <v>89</v>
      </c>
      <c r="D136" s="67" t="s">
        <v>8</v>
      </c>
      <c r="E136" s="67">
        <v>100</v>
      </c>
      <c r="F136" s="76"/>
      <c r="G136" s="81">
        <f aca="true" t="shared" si="13" ref="G136">E136*F136</f>
        <v>0</v>
      </c>
    </row>
    <row r="137" spans="1:7" ht="15">
      <c r="A137" s="106"/>
      <c r="C137" s="2"/>
      <c r="D137" s="6"/>
      <c r="E137" s="6"/>
      <c r="F137" s="33"/>
      <c r="G137" s="42"/>
    </row>
    <row r="138" spans="1:7" ht="15">
      <c r="A138" s="106"/>
      <c r="C138" s="24" t="s">
        <v>88</v>
      </c>
      <c r="D138" s="36"/>
      <c r="E138" s="36"/>
      <c r="F138" s="31"/>
      <c r="G138" s="40">
        <f>SUM(G139:G146)</f>
        <v>0</v>
      </c>
    </row>
    <row r="139" spans="1:7" ht="15">
      <c r="A139" s="94" t="s">
        <v>72</v>
      </c>
      <c r="B139" s="72" t="s">
        <v>73</v>
      </c>
      <c r="C139" s="7" t="s">
        <v>116</v>
      </c>
      <c r="D139" s="9" t="s">
        <v>16</v>
      </c>
      <c r="E139" s="9">
        <v>650</v>
      </c>
      <c r="F139" s="27"/>
      <c r="G139" s="42">
        <f aca="true" t="shared" si="14" ref="G139:G146">E139*F139</f>
        <v>0</v>
      </c>
    </row>
    <row r="140" spans="1:7" ht="15">
      <c r="A140" s="94" t="s">
        <v>72</v>
      </c>
      <c r="B140" s="72" t="s">
        <v>73</v>
      </c>
      <c r="C140" s="7" t="s">
        <v>60</v>
      </c>
      <c r="D140" s="11" t="s">
        <v>6</v>
      </c>
      <c r="E140" s="16">
        <v>600</v>
      </c>
      <c r="F140" s="49"/>
      <c r="G140" s="42">
        <f t="shared" si="14"/>
        <v>0</v>
      </c>
    </row>
    <row r="141" spans="1:7" ht="15">
      <c r="A141" s="94" t="s">
        <v>72</v>
      </c>
      <c r="B141" s="72" t="s">
        <v>73</v>
      </c>
      <c r="C141" s="72" t="s">
        <v>117</v>
      </c>
      <c r="D141" s="11" t="s">
        <v>6</v>
      </c>
      <c r="E141" s="16">
        <v>800</v>
      </c>
      <c r="F141" s="33"/>
      <c r="G141" s="42">
        <f t="shared" si="14"/>
        <v>0</v>
      </c>
    </row>
    <row r="142" spans="1:7" ht="15">
      <c r="A142" s="94" t="s">
        <v>72</v>
      </c>
      <c r="B142" s="72" t="s">
        <v>73</v>
      </c>
      <c r="C142" s="12" t="s">
        <v>49</v>
      </c>
      <c r="D142" s="11" t="s">
        <v>6</v>
      </c>
      <c r="E142" s="16">
        <v>500</v>
      </c>
      <c r="F142" s="33"/>
      <c r="G142" s="42">
        <f t="shared" si="14"/>
        <v>0</v>
      </c>
    </row>
    <row r="143" spans="1:7" ht="15">
      <c r="A143" s="94" t="s">
        <v>72</v>
      </c>
      <c r="B143" s="72" t="s">
        <v>73</v>
      </c>
      <c r="C143" s="12" t="s">
        <v>11</v>
      </c>
      <c r="D143" s="11" t="s">
        <v>6</v>
      </c>
      <c r="E143" s="11">
        <v>140</v>
      </c>
      <c r="F143" s="33"/>
      <c r="G143" s="42">
        <f t="shared" si="14"/>
        <v>0</v>
      </c>
    </row>
    <row r="144" spans="1:7" ht="15">
      <c r="A144" s="94" t="s">
        <v>72</v>
      </c>
      <c r="B144" s="72" t="s">
        <v>73</v>
      </c>
      <c r="C144" s="7" t="s">
        <v>106</v>
      </c>
      <c r="D144" s="9" t="s">
        <v>5</v>
      </c>
      <c r="E144" s="9">
        <v>1</v>
      </c>
      <c r="F144" s="27"/>
      <c r="G144" s="42">
        <f t="shared" si="14"/>
        <v>0</v>
      </c>
    </row>
    <row r="145" spans="1:7" ht="15">
      <c r="A145" s="94" t="s">
        <v>74</v>
      </c>
      <c r="B145" s="72" t="s">
        <v>75</v>
      </c>
      <c r="C145" s="12" t="s">
        <v>12</v>
      </c>
      <c r="D145" s="11" t="s">
        <v>6</v>
      </c>
      <c r="E145" s="11">
        <v>32</v>
      </c>
      <c r="F145" s="33"/>
      <c r="G145" s="42">
        <f t="shared" si="14"/>
        <v>0</v>
      </c>
    </row>
    <row r="146" spans="1:7" ht="15">
      <c r="A146" s="94" t="s">
        <v>76</v>
      </c>
      <c r="B146" s="72" t="s">
        <v>77</v>
      </c>
      <c r="C146" s="12" t="s">
        <v>13</v>
      </c>
      <c r="D146" s="11" t="s">
        <v>5</v>
      </c>
      <c r="E146" s="16">
        <v>1</v>
      </c>
      <c r="F146" s="33"/>
      <c r="G146" s="42">
        <f t="shared" si="14"/>
        <v>0</v>
      </c>
    </row>
    <row r="147" spans="1:7" s="65" customFormat="1" ht="15">
      <c r="A147" s="88"/>
      <c r="B147" s="88"/>
      <c r="C147" s="71"/>
      <c r="D147" s="69"/>
      <c r="E147" s="16"/>
      <c r="F147" s="76"/>
      <c r="G147" s="81"/>
    </row>
    <row r="148" spans="1:7" s="65" customFormat="1" ht="15">
      <c r="A148" s="106"/>
      <c r="C148" s="90" t="s">
        <v>107</v>
      </c>
      <c r="D148" s="91"/>
      <c r="E148" s="91"/>
      <c r="F148" s="92"/>
      <c r="G148" s="93"/>
    </row>
    <row r="149" spans="1:7" ht="15">
      <c r="A149" s="106"/>
      <c r="C149" s="24" t="s">
        <v>108</v>
      </c>
      <c r="D149" s="36"/>
      <c r="E149" s="36"/>
      <c r="F149" s="31"/>
      <c r="G149" s="80">
        <f>SUM(G150:G155)</f>
        <v>0</v>
      </c>
    </row>
    <row r="150" spans="1:7" ht="15">
      <c r="A150" s="94" t="s">
        <v>74</v>
      </c>
      <c r="B150" s="72" t="s">
        <v>75</v>
      </c>
      <c r="C150" s="2" t="s">
        <v>7</v>
      </c>
      <c r="D150" s="6" t="s">
        <v>8</v>
      </c>
      <c r="E150" s="6">
        <v>10</v>
      </c>
      <c r="F150" s="35"/>
      <c r="G150" s="42">
        <f aca="true" t="shared" si="15" ref="G150:G155">E150*F150</f>
        <v>0</v>
      </c>
    </row>
    <row r="151" spans="1:7" ht="15">
      <c r="A151" s="94" t="s">
        <v>82</v>
      </c>
      <c r="B151" s="72" t="s">
        <v>83</v>
      </c>
      <c r="C151" s="2" t="s">
        <v>44</v>
      </c>
      <c r="D151" s="6" t="s">
        <v>8</v>
      </c>
      <c r="E151" s="6">
        <v>10</v>
      </c>
      <c r="F151" s="35"/>
      <c r="G151" s="42">
        <f t="shared" si="15"/>
        <v>0</v>
      </c>
    </row>
    <row r="152" spans="1:7" ht="15">
      <c r="A152" s="94" t="s">
        <v>82</v>
      </c>
      <c r="B152" s="72" t="s">
        <v>83</v>
      </c>
      <c r="C152" s="2" t="s">
        <v>58</v>
      </c>
      <c r="D152" s="6" t="s">
        <v>8</v>
      </c>
      <c r="E152" s="6">
        <v>10</v>
      </c>
      <c r="F152" s="35"/>
      <c r="G152" s="42">
        <f t="shared" si="15"/>
        <v>0</v>
      </c>
    </row>
    <row r="153" spans="1:7" ht="15">
      <c r="A153" s="94" t="s">
        <v>82</v>
      </c>
      <c r="B153" s="72" t="s">
        <v>83</v>
      </c>
      <c r="C153" s="2" t="s">
        <v>109</v>
      </c>
      <c r="D153" s="6" t="s">
        <v>8</v>
      </c>
      <c r="E153" s="6">
        <v>10</v>
      </c>
      <c r="F153" s="35"/>
      <c r="G153" s="42">
        <f t="shared" si="15"/>
        <v>0</v>
      </c>
    </row>
    <row r="154" spans="1:7" ht="15">
      <c r="A154" s="94" t="s">
        <v>82</v>
      </c>
      <c r="B154" s="72" t="s">
        <v>83</v>
      </c>
      <c r="C154" s="2" t="s">
        <v>45</v>
      </c>
      <c r="D154" s="6" t="s">
        <v>8</v>
      </c>
      <c r="E154" s="6">
        <v>10</v>
      </c>
      <c r="F154" s="35"/>
      <c r="G154" s="42">
        <f t="shared" si="15"/>
        <v>0</v>
      </c>
    </row>
    <row r="155" spans="1:7" s="65" customFormat="1" ht="15">
      <c r="A155" s="94" t="s">
        <v>76</v>
      </c>
      <c r="B155" s="72" t="s">
        <v>77</v>
      </c>
      <c r="C155" s="71" t="s">
        <v>31</v>
      </c>
      <c r="D155" s="69" t="s">
        <v>5</v>
      </c>
      <c r="E155" s="16">
        <v>1</v>
      </c>
      <c r="F155" s="77"/>
      <c r="G155" s="81">
        <f t="shared" si="15"/>
        <v>0</v>
      </c>
    </row>
    <row r="156" spans="1:7" s="65" customFormat="1" ht="15">
      <c r="A156" s="88"/>
      <c r="B156" s="88"/>
      <c r="C156" s="100"/>
      <c r="D156" s="101"/>
      <c r="E156" s="101"/>
      <c r="F156" s="53"/>
      <c r="G156" s="63"/>
    </row>
    <row r="157" spans="1:7" s="65" customFormat="1" ht="15">
      <c r="A157" s="106"/>
      <c r="C157" s="74" t="s">
        <v>87</v>
      </c>
      <c r="D157" s="78"/>
      <c r="E157" s="78"/>
      <c r="F157" s="75"/>
      <c r="G157" s="80">
        <f>SUM(G158:G163)</f>
        <v>0</v>
      </c>
    </row>
    <row r="158" spans="1:7" s="65" customFormat="1" ht="15">
      <c r="A158" s="94" t="s">
        <v>74</v>
      </c>
      <c r="B158" s="72" t="s">
        <v>75</v>
      </c>
      <c r="C158" s="72" t="s">
        <v>67</v>
      </c>
      <c r="D158" s="54" t="s">
        <v>27</v>
      </c>
      <c r="E158" s="54">
        <v>20</v>
      </c>
      <c r="F158" s="56"/>
      <c r="G158" s="81">
        <f aca="true" t="shared" si="16" ref="G158:G162">E158*F158</f>
        <v>0</v>
      </c>
    </row>
    <row r="159" spans="1:7" s="65" customFormat="1" ht="15">
      <c r="A159" s="94" t="s">
        <v>70</v>
      </c>
      <c r="B159" s="72" t="s">
        <v>71</v>
      </c>
      <c r="C159" s="72" t="s">
        <v>39</v>
      </c>
      <c r="D159" s="54" t="s">
        <v>20</v>
      </c>
      <c r="E159" s="54">
        <v>5</v>
      </c>
      <c r="F159" s="56"/>
      <c r="G159" s="81">
        <f t="shared" si="16"/>
        <v>0</v>
      </c>
    </row>
    <row r="160" spans="1:7" s="65" customFormat="1" ht="15">
      <c r="A160" s="94" t="s">
        <v>70</v>
      </c>
      <c r="B160" s="72" t="s">
        <v>71</v>
      </c>
      <c r="C160" s="72" t="s">
        <v>41</v>
      </c>
      <c r="D160" s="54" t="s">
        <v>20</v>
      </c>
      <c r="E160" s="54">
        <v>5</v>
      </c>
      <c r="F160" s="56"/>
      <c r="G160" s="81">
        <f t="shared" si="16"/>
        <v>0</v>
      </c>
    </row>
    <row r="161" spans="1:7" s="65" customFormat="1" ht="15">
      <c r="A161" s="94" t="s">
        <v>70</v>
      </c>
      <c r="B161" s="72" t="s">
        <v>71</v>
      </c>
      <c r="C161" s="72" t="s">
        <v>42</v>
      </c>
      <c r="D161" s="54" t="s">
        <v>20</v>
      </c>
      <c r="E161" s="54">
        <v>5</v>
      </c>
      <c r="F161" s="56"/>
      <c r="G161" s="81">
        <f t="shared" si="16"/>
        <v>0</v>
      </c>
    </row>
    <row r="162" spans="1:7" s="65" customFormat="1" ht="15">
      <c r="A162" s="94" t="s">
        <v>70</v>
      </c>
      <c r="B162" s="72" t="s">
        <v>71</v>
      </c>
      <c r="C162" s="72" t="s">
        <v>43</v>
      </c>
      <c r="D162" s="54" t="s">
        <v>20</v>
      </c>
      <c r="E162" s="54">
        <v>5</v>
      </c>
      <c r="F162" s="56"/>
      <c r="G162" s="81">
        <f t="shared" si="16"/>
        <v>0</v>
      </c>
    </row>
    <row r="163" spans="1:7" s="65" customFormat="1" ht="15">
      <c r="A163" s="94" t="s">
        <v>76</v>
      </c>
      <c r="B163" s="72" t="s">
        <v>77</v>
      </c>
      <c r="C163" s="72" t="s">
        <v>31</v>
      </c>
      <c r="D163" s="54" t="s">
        <v>5</v>
      </c>
      <c r="E163" s="54">
        <v>1</v>
      </c>
      <c r="F163" s="56"/>
      <c r="G163" s="81">
        <f>E163*F163</f>
        <v>0</v>
      </c>
    </row>
    <row r="164" spans="1:7" s="65" customFormat="1" ht="15">
      <c r="A164" s="72"/>
      <c r="B164" s="72"/>
      <c r="C164" s="72"/>
      <c r="D164" s="95"/>
      <c r="E164" s="95"/>
      <c r="F164" s="96"/>
      <c r="G164" s="63"/>
    </row>
    <row r="165" spans="1:7" s="65" customFormat="1" ht="15">
      <c r="A165" s="72"/>
      <c r="B165" s="72"/>
      <c r="C165" s="90" t="s">
        <v>107</v>
      </c>
      <c r="D165" s="78"/>
      <c r="E165" s="78"/>
      <c r="F165" s="75"/>
      <c r="G165" s="80">
        <f>SUM(G166:G169)</f>
        <v>0</v>
      </c>
    </row>
    <row r="166" spans="1:7" s="65" customFormat="1" ht="15">
      <c r="A166" s="94" t="s">
        <v>72</v>
      </c>
      <c r="B166" s="72" t="s">
        <v>73</v>
      </c>
      <c r="C166" s="7" t="s">
        <v>60</v>
      </c>
      <c r="D166" s="69" t="s">
        <v>6</v>
      </c>
      <c r="E166" s="67">
        <v>60</v>
      </c>
      <c r="F166" s="76"/>
      <c r="G166" s="81">
        <f aca="true" t="shared" si="17" ref="G166:G169">E166*F166</f>
        <v>0</v>
      </c>
    </row>
    <row r="167" spans="1:7" s="65" customFormat="1" ht="15">
      <c r="A167" s="94" t="s">
        <v>72</v>
      </c>
      <c r="B167" s="72" t="s">
        <v>73</v>
      </c>
      <c r="C167" s="72" t="s">
        <v>117</v>
      </c>
      <c r="D167" s="69" t="s">
        <v>6</v>
      </c>
      <c r="E167" s="67">
        <v>70</v>
      </c>
      <c r="F167" s="76"/>
      <c r="G167" s="81">
        <f t="shared" si="17"/>
        <v>0</v>
      </c>
    </row>
    <row r="168" spans="1:7" ht="15">
      <c r="A168" s="94" t="s">
        <v>72</v>
      </c>
      <c r="B168" s="72" t="s">
        <v>73</v>
      </c>
      <c r="C168" s="71" t="s">
        <v>49</v>
      </c>
      <c r="D168" s="69" t="s">
        <v>6</v>
      </c>
      <c r="E168" s="67">
        <v>80</v>
      </c>
      <c r="F168" s="76"/>
      <c r="G168" s="81">
        <f t="shared" si="17"/>
        <v>0</v>
      </c>
    </row>
    <row r="169" spans="1:7" ht="15">
      <c r="A169" s="94" t="s">
        <v>76</v>
      </c>
      <c r="B169" s="72" t="s">
        <v>77</v>
      </c>
      <c r="C169" s="72" t="s">
        <v>13</v>
      </c>
      <c r="D169" s="69" t="s">
        <v>5</v>
      </c>
      <c r="E169" s="67">
        <v>1</v>
      </c>
      <c r="F169" s="76"/>
      <c r="G169" s="81">
        <f t="shared" si="17"/>
        <v>0</v>
      </c>
    </row>
    <row r="170" spans="1:7" s="65" customFormat="1" ht="15">
      <c r="A170" s="72"/>
      <c r="B170" s="72"/>
      <c r="C170" s="72"/>
      <c r="D170" s="104"/>
      <c r="E170" s="67"/>
      <c r="F170" s="76"/>
      <c r="G170" s="81"/>
    </row>
    <row r="171" spans="1:7" ht="15">
      <c r="A171" s="98"/>
      <c r="B171" s="66"/>
      <c r="C171" s="23" t="s">
        <v>10</v>
      </c>
      <c r="D171" s="97"/>
      <c r="E171" s="6"/>
      <c r="F171" s="33"/>
      <c r="G171" s="45">
        <f>G165+G157+G149+G138+G101+G95+G89+G78+G72+G60+G50+G42+G34+G25+G5</f>
        <v>0</v>
      </c>
    </row>
    <row r="172" spans="1:7" s="65" customFormat="1" ht="15">
      <c r="A172" s="89"/>
      <c r="B172" s="3"/>
      <c r="C172" s="102"/>
      <c r="D172" s="46"/>
      <c r="E172" s="46"/>
      <c r="F172" s="34"/>
      <c r="G172" s="103"/>
    </row>
    <row r="173" ht="15">
      <c r="G173" s="50"/>
    </row>
    <row r="175" spans="1:7" ht="15">
      <c r="A175" s="1"/>
      <c r="D175" s="1"/>
      <c r="E175" s="1"/>
      <c r="F175" s="1"/>
      <c r="G175" s="50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Jiří Kamas</dc:creator>
  <cp:keywords/>
  <dc:description/>
  <cp:lastModifiedBy>zdenka</cp:lastModifiedBy>
  <cp:lastPrinted>2017-12-19T10:22:28Z</cp:lastPrinted>
  <dcterms:created xsi:type="dcterms:W3CDTF">2017-12-11T09:04:18Z</dcterms:created>
  <dcterms:modified xsi:type="dcterms:W3CDTF">2019-01-28T08:22:41Z</dcterms:modified>
  <cp:category/>
  <cp:version/>
  <cp:contentType/>
  <cp:contentStatus/>
</cp:coreProperties>
</file>