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001 1001.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'0001 1001.2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'0001 1001.2 Pol'!$A$1:$X$946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3" i="1"/>
  <c r="I19" s="1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G41"/>
  <c r="F41"/>
  <c r="G40"/>
  <c r="F40"/>
  <c r="G39"/>
  <c r="G42" s="1"/>
  <c r="G25" s="1"/>
  <c r="A25" s="1"/>
  <c r="A26" s="1"/>
  <c r="G26" s="1"/>
  <c r="F39"/>
  <c r="G945" i="12"/>
  <c r="BA646"/>
  <c r="BA618"/>
  <c r="BA593"/>
  <c r="BA535"/>
  <c r="BA362"/>
  <c r="BA354"/>
  <c r="BA333"/>
  <c r="BA329"/>
  <c r="BA327"/>
  <c r="BA309"/>
  <c r="BA286"/>
  <c r="BA284"/>
  <c r="BA238"/>
  <c r="BA236"/>
  <c r="BA234"/>
  <c r="BA220"/>
  <c r="BA214"/>
  <c r="BA207"/>
  <c r="BA196"/>
  <c r="BA189"/>
  <c r="BA181"/>
  <c r="BA124"/>
  <c r="BA113"/>
  <c r="BA88"/>
  <c r="BA63"/>
  <c r="BA18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7"/>
  <c r="I17"/>
  <c r="K17"/>
  <c r="M17"/>
  <c r="O17"/>
  <c r="Q17"/>
  <c r="V17"/>
  <c r="G22"/>
  <c r="G8" s="1"/>
  <c r="I22"/>
  <c r="K22"/>
  <c r="O22"/>
  <c r="O8" s="1"/>
  <c r="Q22"/>
  <c r="V22"/>
  <c r="G23"/>
  <c r="M23" s="1"/>
  <c r="I23"/>
  <c r="K23"/>
  <c r="O23"/>
  <c r="Q23"/>
  <c r="V23"/>
  <c r="G27"/>
  <c r="I27"/>
  <c r="K27"/>
  <c r="M27"/>
  <c r="O27"/>
  <c r="Q27"/>
  <c r="V27"/>
  <c r="G30"/>
  <c r="I30"/>
  <c r="K30"/>
  <c r="M30"/>
  <c r="O30"/>
  <c r="Q30"/>
  <c r="V30"/>
  <c r="G31"/>
  <c r="M31" s="1"/>
  <c r="I31"/>
  <c r="K31"/>
  <c r="O31"/>
  <c r="Q31"/>
  <c r="V31"/>
  <c r="G37"/>
  <c r="M37" s="1"/>
  <c r="I37"/>
  <c r="K37"/>
  <c r="K36" s="1"/>
  <c r="O37"/>
  <c r="Q37"/>
  <c r="V37"/>
  <c r="V36" s="1"/>
  <c r="G39"/>
  <c r="I39"/>
  <c r="K39"/>
  <c r="M39"/>
  <c r="O39"/>
  <c r="Q39"/>
  <c r="V39"/>
  <c r="G40"/>
  <c r="G36" s="1"/>
  <c r="I40"/>
  <c r="K40"/>
  <c r="O40"/>
  <c r="O36" s="1"/>
  <c r="Q40"/>
  <c r="V40"/>
  <c r="G41"/>
  <c r="M41" s="1"/>
  <c r="I41"/>
  <c r="I36" s="1"/>
  <c r="K41"/>
  <c r="O41"/>
  <c r="Q41"/>
  <c r="Q36" s="1"/>
  <c r="V41"/>
  <c r="G46"/>
  <c r="M46" s="1"/>
  <c r="I46"/>
  <c r="K46"/>
  <c r="O46"/>
  <c r="Q46"/>
  <c r="V46"/>
  <c r="G52"/>
  <c r="I52"/>
  <c r="K52"/>
  <c r="M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K56"/>
  <c r="V56"/>
  <c r="G57"/>
  <c r="I57"/>
  <c r="K57"/>
  <c r="M57"/>
  <c r="O57"/>
  <c r="Q57"/>
  <c r="V57"/>
  <c r="G62"/>
  <c r="M62" s="1"/>
  <c r="I62"/>
  <c r="K62"/>
  <c r="O62"/>
  <c r="O56" s="1"/>
  <c r="Q62"/>
  <c r="V62"/>
  <c r="G64"/>
  <c r="M64" s="1"/>
  <c r="I64"/>
  <c r="I56" s="1"/>
  <c r="K64"/>
  <c r="O64"/>
  <c r="Q64"/>
  <c r="Q56" s="1"/>
  <c r="V64"/>
  <c r="G67"/>
  <c r="I67"/>
  <c r="I66" s="1"/>
  <c r="K67"/>
  <c r="M67"/>
  <c r="O67"/>
  <c r="Q67"/>
  <c r="Q66" s="1"/>
  <c r="V67"/>
  <c r="G69"/>
  <c r="M69" s="1"/>
  <c r="I69"/>
  <c r="K69"/>
  <c r="O69"/>
  <c r="O66" s="1"/>
  <c r="Q69"/>
  <c r="V69"/>
  <c r="G71"/>
  <c r="I71"/>
  <c r="K71"/>
  <c r="M71"/>
  <c r="O71"/>
  <c r="Q71"/>
  <c r="V71"/>
  <c r="G73"/>
  <c r="M73" s="1"/>
  <c r="I73"/>
  <c r="K73"/>
  <c r="K66" s="1"/>
  <c r="O73"/>
  <c r="Q73"/>
  <c r="V73"/>
  <c r="V66" s="1"/>
  <c r="G77"/>
  <c r="I77"/>
  <c r="K77"/>
  <c r="M77"/>
  <c r="O77"/>
  <c r="Q77"/>
  <c r="V77"/>
  <c r="G78"/>
  <c r="M78" s="1"/>
  <c r="I78"/>
  <c r="K78"/>
  <c r="O78"/>
  <c r="Q78"/>
  <c r="V78"/>
  <c r="G80"/>
  <c r="I80"/>
  <c r="K80"/>
  <c r="M80"/>
  <c r="O80"/>
  <c r="Q80"/>
  <c r="V80"/>
  <c r="G83"/>
  <c r="I83"/>
  <c r="I82" s="1"/>
  <c r="K83"/>
  <c r="M83"/>
  <c r="O83"/>
  <c r="Q83"/>
  <c r="Q82" s="1"/>
  <c r="V83"/>
  <c r="G85"/>
  <c r="M85" s="1"/>
  <c r="I85"/>
  <c r="K85"/>
  <c r="O85"/>
  <c r="O82" s="1"/>
  <c r="Q85"/>
  <c r="V85"/>
  <c r="G87"/>
  <c r="I87"/>
  <c r="K87"/>
  <c r="M87"/>
  <c r="O87"/>
  <c r="Q87"/>
  <c r="V87"/>
  <c r="G89"/>
  <c r="M89" s="1"/>
  <c r="I89"/>
  <c r="K89"/>
  <c r="K82" s="1"/>
  <c r="O89"/>
  <c r="Q89"/>
  <c r="V89"/>
  <c r="V82" s="1"/>
  <c r="G91"/>
  <c r="I91"/>
  <c r="K91"/>
  <c r="M91"/>
  <c r="O91"/>
  <c r="Q91"/>
  <c r="V91"/>
  <c r="G94"/>
  <c r="I94"/>
  <c r="I93" s="1"/>
  <c r="K94"/>
  <c r="M94"/>
  <c r="O94"/>
  <c r="Q94"/>
  <c r="Q93" s="1"/>
  <c r="V94"/>
  <c r="G97"/>
  <c r="M97" s="1"/>
  <c r="I97"/>
  <c r="K97"/>
  <c r="K93" s="1"/>
  <c r="O97"/>
  <c r="Q97"/>
  <c r="V97"/>
  <c r="V93" s="1"/>
  <c r="G98"/>
  <c r="I98"/>
  <c r="K98"/>
  <c r="M98"/>
  <c r="O98"/>
  <c r="Q98"/>
  <c r="V98"/>
  <c r="G101"/>
  <c r="G93" s="1"/>
  <c r="I101"/>
  <c r="K101"/>
  <c r="O101"/>
  <c r="O93" s="1"/>
  <c r="Q101"/>
  <c r="V101"/>
  <c r="G105"/>
  <c r="I105"/>
  <c r="K105"/>
  <c r="M105"/>
  <c r="O105"/>
  <c r="Q105"/>
  <c r="V105"/>
  <c r="G112"/>
  <c r="M112" s="1"/>
  <c r="I112"/>
  <c r="K112"/>
  <c r="O112"/>
  <c r="Q112"/>
  <c r="V112"/>
  <c r="G123"/>
  <c r="I123"/>
  <c r="K123"/>
  <c r="M123"/>
  <c r="O123"/>
  <c r="Q123"/>
  <c r="V123"/>
  <c r="G125"/>
  <c r="M125" s="1"/>
  <c r="I125"/>
  <c r="K125"/>
  <c r="O125"/>
  <c r="Q125"/>
  <c r="V125"/>
  <c r="G127"/>
  <c r="I127"/>
  <c r="K127"/>
  <c r="M127"/>
  <c r="O127"/>
  <c r="Q127"/>
  <c r="V127"/>
  <c r="G130"/>
  <c r="M130" s="1"/>
  <c r="I130"/>
  <c r="K130"/>
  <c r="O130"/>
  <c r="Q130"/>
  <c r="V130"/>
  <c r="G131"/>
  <c r="I131"/>
  <c r="K131"/>
  <c r="M131"/>
  <c r="O131"/>
  <c r="Q131"/>
  <c r="V131"/>
  <c r="G132"/>
  <c r="M132" s="1"/>
  <c r="I132"/>
  <c r="K132"/>
  <c r="O132"/>
  <c r="Q132"/>
  <c r="V132"/>
  <c r="G136"/>
  <c r="I136"/>
  <c r="K136"/>
  <c r="M136"/>
  <c r="O136"/>
  <c r="Q136"/>
  <c r="V136"/>
  <c r="G138"/>
  <c r="M138" s="1"/>
  <c r="I138"/>
  <c r="K138"/>
  <c r="O138"/>
  <c r="Q138"/>
  <c r="V138"/>
  <c r="G139"/>
  <c r="I139"/>
  <c r="K139"/>
  <c r="M139"/>
  <c r="O139"/>
  <c r="Q139"/>
  <c r="V139"/>
  <c r="G140"/>
  <c r="M140" s="1"/>
  <c r="I140"/>
  <c r="K140"/>
  <c r="O140"/>
  <c r="Q140"/>
  <c r="V140"/>
  <c r="G142"/>
  <c r="G141" s="1"/>
  <c r="I142"/>
  <c r="K142"/>
  <c r="K141" s="1"/>
  <c r="O142"/>
  <c r="O141" s="1"/>
  <c r="Q142"/>
  <c r="V142"/>
  <c r="V141" s="1"/>
  <c r="G145"/>
  <c r="I145"/>
  <c r="K145"/>
  <c r="M145"/>
  <c r="O145"/>
  <c r="Q145"/>
  <c r="V145"/>
  <c r="G154"/>
  <c r="M154" s="1"/>
  <c r="I154"/>
  <c r="K154"/>
  <c r="O154"/>
  <c r="Q154"/>
  <c r="V154"/>
  <c r="G165"/>
  <c r="I165"/>
  <c r="I141" s="1"/>
  <c r="K165"/>
  <c r="M165"/>
  <c r="O165"/>
  <c r="Q165"/>
  <c r="Q141" s="1"/>
  <c r="V165"/>
  <c r="G180"/>
  <c r="I180"/>
  <c r="I179" s="1"/>
  <c r="K180"/>
  <c r="M180"/>
  <c r="O180"/>
  <c r="Q180"/>
  <c r="Q179" s="1"/>
  <c r="V180"/>
  <c r="G188"/>
  <c r="M188" s="1"/>
  <c r="I188"/>
  <c r="K188"/>
  <c r="O188"/>
  <c r="O179" s="1"/>
  <c r="Q188"/>
  <c r="V188"/>
  <c r="G192"/>
  <c r="I192"/>
  <c r="K192"/>
  <c r="M192"/>
  <c r="O192"/>
  <c r="Q192"/>
  <c r="V192"/>
  <c r="G195"/>
  <c r="M195" s="1"/>
  <c r="I195"/>
  <c r="K195"/>
  <c r="K179" s="1"/>
  <c r="O195"/>
  <c r="Q195"/>
  <c r="V195"/>
  <c r="V179" s="1"/>
  <c r="G206"/>
  <c r="I206"/>
  <c r="K206"/>
  <c r="M206"/>
  <c r="O206"/>
  <c r="Q206"/>
  <c r="V206"/>
  <c r="G208"/>
  <c r="M208" s="1"/>
  <c r="I208"/>
  <c r="K208"/>
  <c r="O208"/>
  <c r="Q208"/>
  <c r="V208"/>
  <c r="G213"/>
  <c r="I213"/>
  <c r="K213"/>
  <c r="M213"/>
  <c r="O213"/>
  <c r="Q213"/>
  <c r="V213"/>
  <c r="G219"/>
  <c r="M219" s="1"/>
  <c r="I219"/>
  <c r="K219"/>
  <c r="O219"/>
  <c r="Q219"/>
  <c r="V219"/>
  <c r="G221"/>
  <c r="I221"/>
  <c r="K221"/>
  <c r="M221"/>
  <c r="O221"/>
  <c r="Q221"/>
  <c r="V221"/>
  <c r="G224"/>
  <c r="M224" s="1"/>
  <c r="I224"/>
  <c r="K224"/>
  <c r="O224"/>
  <c r="Q224"/>
  <c r="V224"/>
  <c r="G227"/>
  <c r="I227"/>
  <c r="K227"/>
  <c r="M227"/>
  <c r="O227"/>
  <c r="Q227"/>
  <c r="V227"/>
  <c r="G231"/>
  <c r="M231" s="1"/>
  <c r="I231"/>
  <c r="K231"/>
  <c r="O231"/>
  <c r="Q231"/>
  <c r="V231"/>
  <c r="G233"/>
  <c r="I233"/>
  <c r="K233"/>
  <c r="M233"/>
  <c r="O233"/>
  <c r="Q233"/>
  <c r="V233"/>
  <c r="G235"/>
  <c r="M235" s="1"/>
  <c r="I235"/>
  <c r="K235"/>
  <c r="O235"/>
  <c r="Q235"/>
  <c r="V235"/>
  <c r="G237"/>
  <c r="I237"/>
  <c r="K237"/>
  <c r="M237"/>
  <c r="O237"/>
  <c r="Q237"/>
  <c r="V237"/>
  <c r="G240"/>
  <c r="M240" s="1"/>
  <c r="I240"/>
  <c r="K240"/>
  <c r="O240"/>
  <c r="Q240"/>
  <c r="V240"/>
  <c r="G246"/>
  <c r="I246"/>
  <c r="K246"/>
  <c r="M246"/>
  <c r="O246"/>
  <c r="Q246"/>
  <c r="V246"/>
  <c r="G252"/>
  <c r="M252" s="1"/>
  <c r="I252"/>
  <c r="K252"/>
  <c r="O252"/>
  <c r="Q252"/>
  <c r="V252"/>
  <c r="G264"/>
  <c r="I264"/>
  <c r="K264"/>
  <c r="M264"/>
  <c r="O264"/>
  <c r="Q264"/>
  <c r="V264"/>
  <c r="G265"/>
  <c r="M265" s="1"/>
  <c r="I265"/>
  <c r="K265"/>
  <c r="O265"/>
  <c r="Q265"/>
  <c r="V265"/>
  <c r="G269"/>
  <c r="I269"/>
  <c r="K269"/>
  <c r="M269"/>
  <c r="O269"/>
  <c r="Q269"/>
  <c r="V269"/>
  <c r="G277"/>
  <c r="K277"/>
  <c r="O277"/>
  <c r="V277"/>
  <c r="G278"/>
  <c r="I278"/>
  <c r="I277" s="1"/>
  <c r="K278"/>
  <c r="M278"/>
  <c r="M277" s="1"/>
  <c r="O278"/>
  <c r="Q278"/>
  <c r="Q277" s="1"/>
  <c r="V278"/>
  <c r="G282"/>
  <c r="I282"/>
  <c r="I281" s="1"/>
  <c r="K282"/>
  <c r="M282"/>
  <c r="O282"/>
  <c r="Q282"/>
  <c r="Q281" s="1"/>
  <c r="V282"/>
  <c r="G283"/>
  <c r="M283" s="1"/>
  <c r="I283"/>
  <c r="K283"/>
  <c r="O283"/>
  <c r="O281" s="1"/>
  <c r="Q283"/>
  <c r="V283"/>
  <c r="G285"/>
  <c r="I285"/>
  <c r="K285"/>
  <c r="M285"/>
  <c r="O285"/>
  <c r="Q285"/>
  <c r="V285"/>
  <c r="G287"/>
  <c r="M287" s="1"/>
  <c r="I287"/>
  <c r="K287"/>
  <c r="K281" s="1"/>
  <c r="O287"/>
  <c r="Q287"/>
  <c r="V287"/>
  <c r="V281" s="1"/>
  <c r="G290"/>
  <c r="M290" s="1"/>
  <c r="I290"/>
  <c r="K290"/>
  <c r="K289" s="1"/>
  <c r="O290"/>
  <c r="O289" s="1"/>
  <c r="Q290"/>
  <c r="V290"/>
  <c r="V289" s="1"/>
  <c r="G293"/>
  <c r="I293"/>
  <c r="I289" s="1"/>
  <c r="K293"/>
  <c r="M293"/>
  <c r="O293"/>
  <c r="Q293"/>
  <c r="Q289" s="1"/>
  <c r="V293"/>
  <c r="G308"/>
  <c r="M308" s="1"/>
  <c r="I308"/>
  <c r="K308"/>
  <c r="O308"/>
  <c r="Q308"/>
  <c r="V308"/>
  <c r="G315"/>
  <c r="I315"/>
  <c r="K315"/>
  <c r="M315"/>
  <c r="O315"/>
  <c r="Q315"/>
  <c r="V315"/>
  <c r="G317"/>
  <c r="M317" s="1"/>
  <c r="I317"/>
  <c r="K317"/>
  <c r="O317"/>
  <c r="Q317"/>
  <c r="V317"/>
  <c r="G319"/>
  <c r="I319"/>
  <c r="K319"/>
  <c r="M319"/>
  <c r="O319"/>
  <c r="Q319"/>
  <c r="V319"/>
  <c r="G322"/>
  <c r="M322" s="1"/>
  <c r="I322"/>
  <c r="K322"/>
  <c r="O322"/>
  <c r="Q322"/>
  <c r="V322"/>
  <c r="G324"/>
  <c r="I324"/>
  <c r="K324"/>
  <c r="M324"/>
  <c r="O324"/>
  <c r="Q324"/>
  <c r="V324"/>
  <c r="G326"/>
  <c r="M326" s="1"/>
  <c r="I326"/>
  <c r="K326"/>
  <c r="O326"/>
  <c r="Q326"/>
  <c r="V326"/>
  <c r="G328"/>
  <c r="I328"/>
  <c r="K328"/>
  <c r="M328"/>
  <c r="O328"/>
  <c r="Q328"/>
  <c r="V328"/>
  <c r="G332"/>
  <c r="M332" s="1"/>
  <c r="I332"/>
  <c r="K332"/>
  <c r="O332"/>
  <c r="Q332"/>
  <c r="V332"/>
  <c r="G335"/>
  <c r="I335"/>
  <c r="K335"/>
  <c r="M335"/>
  <c r="O335"/>
  <c r="Q335"/>
  <c r="V335"/>
  <c r="G338"/>
  <c r="M338" s="1"/>
  <c r="I338"/>
  <c r="K338"/>
  <c r="O338"/>
  <c r="Q338"/>
  <c r="V338"/>
  <c r="G340"/>
  <c r="I340"/>
  <c r="K340"/>
  <c r="M340"/>
  <c r="O340"/>
  <c r="Q340"/>
  <c r="V340"/>
  <c r="G343"/>
  <c r="I343"/>
  <c r="I342" s="1"/>
  <c r="K343"/>
  <c r="M343"/>
  <c r="O343"/>
  <c r="Q343"/>
  <c r="Q342" s="1"/>
  <c r="V343"/>
  <c r="G351"/>
  <c r="M351" s="1"/>
  <c r="I351"/>
  <c r="K351"/>
  <c r="K342" s="1"/>
  <c r="O351"/>
  <c r="Q351"/>
  <c r="V351"/>
  <c r="V342" s="1"/>
  <c r="G353"/>
  <c r="I353"/>
  <c r="K353"/>
  <c r="M353"/>
  <c r="O353"/>
  <c r="Q353"/>
  <c r="V353"/>
  <c r="G360"/>
  <c r="G342" s="1"/>
  <c r="I360"/>
  <c r="K360"/>
  <c r="O360"/>
  <c r="O342" s="1"/>
  <c r="Q360"/>
  <c r="V360"/>
  <c r="G361"/>
  <c r="I361"/>
  <c r="K361"/>
  <c r="M361"/>
  <c r="O361"/>
  <c r="Q361"/>
  <c r="V361"/>
  <c r="G364"/>
  <c r="M364" s="1"/>
  <c r="I364"/>
  <c r="K364"/>
  <c r="O364"/>
  <c r="Q364"/>
  <c r="V364"/>
  <c r="G370"/>
  <c r="I370"/>
  <c r="K370"/>
  <c r="M370"/>
  <c r="O370"/>
  <c r="Q370"/>
  <c r="V370"/>
  <c r="G371"/>
  <c r="M371" s="1"/>
  <c r="I371"/>
  <c r="K371"/>
  <c r="O371"/>
  <c r="Q371"/>
  <c r="V371"/>
  <c r="G382"/>
  <c r="I382"/>
  <c r="K382"/>
  <c r="M382"/>
  <c r="O382"/>
  <c r="Q382"/>
  <c r="V382"/>
  <c r="G410"/>
  <c r="M410" s="1"/>
  <c r="I410"/>
  <c r="K410"/>
  <c r="O410"/>
  <c r="Q410"/>
  <c r="V410"/>
  <c r="G427"/>
  <c r="I427"/>
  <c r="K427"/>
  <c r="M427"/>
  <c r="O427"/>
  <c r="Q427"/>
  <c r="V427"/>
  <c r="G428"/>
  <c r="M428" s="1"/>
  <c r="I428"/>
  <c r="K428"/>
  <c r="O428"/>
  <c r="Q428"/>
  <c r="V428"/>
  <c r="G435"/>
  <c r="I435"/>
  <c r="K435"/>
  <c r="M435"/>
  <c r="O435"/>
  <c r="Q435"/>
  <c r="V435"/>
  <c r="G461"/>
  <c r="M461" s="1"/>
  <c r="I461"/>
  <c r="K461"/>
  <c r="O461"/>
  <c r="Q461"/>
  <c r="V461"/>
  <c r="G469"/>
  <c r="I469"/>
  <c r="K469"/>
  <c r="M469"/>
  <c r="O469"/>
  <c r="Q469"/>
  <c r="V469"/>
  <c r="G471"/>
  <c r="M471" s="1"/>
  <c r="I471"/>
  <c r="K471"/>
  <c r="O471"/>
  <c r="Q471"/>
  <c r="V471"/>
  <c r="G477"/>
  <c r="I477"/>
  <c r="K477"/>
  <c r="M477"/>
  <c r="O477"/>
  <c r="Q477"/>
  <c r="V477"/>
  <c r="G483"/>
  <c r="M483" s="1"/>
  <c r="I483"/>
  <c r="K483"/>
  <c r="O483"/>
  <c r="Q483"/>
  <c r="V483"/>
  <c r="G487"/>
  <c r="I487"/>
  <c r="K487"/>
  <c r="M487"/>
  <c r="O487"/>
  <c r="Q487"/>
  <c r="V487"/>
  <c r="G493"/>
  <c r="M493" s="1"/>
  <c r="I493"/>
  <c r="K493"/>
  <c r="O493"/>
  <c r="Q493"/>
  <c r="V493"/>
  <c r="G495"/>
  <c r="I495"/>
  <c r="K495"/>
  <c r="M495"/>
  <c r="O495"/>
  <c r="Q495"/>
  <c r="V495"/>
  <c r="G498"/>
  <c r="M498" s="1"/>
  <c r="I498"/>
  <c r="K498"/>
  <c r="O498"/>
  <c r="Q498"/>
  <c r="V498"/>
  <c r="G501"/>
  <c r="I501"/>
  <c r="K501"/>
  <c r="M501"/>
  <c r="O501"/>
  <c r="Q501"/>
  <c r="V501"/>
  <c r="G503"/>
  <c r="M503" s="1"/>
  <c r="I503"/>
  <c r="K503"/>
  <c r="O503"/>
  <c r="Q503"/>
  <c r="V503"/>
  <c r="G505"/>
  <c r="I505"/>
  <c r="K505"/>
  <c r="M505"/>
  <c r="O505"/>
  <c r="Q505"/>
  <c r="V505"/>
  <c r="G508"/>
  <c r="I508"/>
  <c r="I507" s="1"/>
  <c r="K508"/>
  <c r="M508"/>
  <c r="O508"/>
  <c r="Q508"/>
  <c r="Q507" s="1"/>
  <c r="V508"/>
  <c r="G511"/>
  <c r="G507" s="1"/>
  <c r="I511"/>
  <c r="K511"/>
  <c r="O511"/>
  <c r="O507" s="1"/>
  <c r="Q511"/>
  <c r="V511"/>
  <c r="G519"/>
  <c r="I519"/>
  <c r="K519"/>
  <c r="M519"/>
  <c r="O519"/>
  <c r="Q519"/>
  <c r="V519"/>
  <c r="G523"/>
  <c r="M523" s="1"/>
  <c r="I523"/>
  <c r="K523"/>
  <c r="K507" s="1"/>
  <c r="O523"/>
  <c r="Q523"/>
  <c r="V523"/>
  <c r="V507" s="1"/>
  <c r="G525"/>
  <c r="I525"/>
  <c r="K525"/>
  <c r="M525"/>
  <c r="O525"/>
  <c r="Q525"/>
  <c r="V525"/>
  <c r="G528"/>
  <c r="M528" s="1"/>
  <c r="I528"/>
  <c r="K528"/>
  <c r="O528"/>
  <c r="Q528"/>
  <c r="V528"/>
  <c r="G529"/>
  <c r="I529"/>
  <c r="K529"/>
  <c r="M529"/>
  <c r="O529"/>
  <c r="Q529"/>
  <c r="V529"/>
  <c r="G532"/>
  <c r="I532"/>
  <c r="I531" s="1"/>
  <c r="K532"/>
  <c r="M532"/>
  <c r="O532"/>
  <c r="Q532"/>
  <c r="Q531" s="1"/>
  <c r="V532"/>
  <c r="G534"/>
  <c r="G531" s="1"/>
  <c r="I534"/>
  <c r="K534"/>
  <c r="O534"/>
  <c r="O531" s="1"/>
  <c r="Q534"/>
  <c r="V534"/>
  <c r="G539"/>
  <c r="I539"/>
  <c r="K539"/>
  <c r="M539"/>
  <c r="O539"/>
  <c r="Q539"/>
  <c r="V539"/>
  <c r="G540"/>
  <c r="M540" s="1"/>
  <c r="I540"/>
  <c r="K540"/>
  <c r="K531" s="1"/>
  <c r="O540"/>
  <c r="Q540"/>
  <c r="V540"/>
  <c r="V531" s="1"/>
  <c r="G541"/>
  <c r="I541"/>
  <c r="K541"/>
  <c r="M541"/>
  <c r="O541"/>
  <c r="Q541"/>
  <c r="V541"/>
  <c r="G544"/>
  <c r="M544" s="1"/>
  <c r="I544"/>
  <c r="K544"/>
  <c r="O544"/>
  <c r="Q544"/>
  <c r="V544"/>
  <c r="G546"/>
  <c r="I546"/>
  <c r="K546"/>
  <c r="M546"/>
  <c r="O546"/>
  <c r="Q546"/>
  <c r="V546"/>
  <c r="G548"/>
  <c r="M548" s="1"/>
  <c r="I548"/>
  <c r="K548"/>
  <c r="O548"/>
  <c r="Q548"/>
  <c r="V548"/>
  <c r="G550"/>
  <c r="G549" s="1"/>
  <c r="I550"/>
  <c r="K550"/>
  <c r="K549" s="1"/>
  <c r="O550"/>
  <c r="O549" s="1"/>
  <c r="Q550"/>
  <c r="V550"/>
  <c r="V549" s="1"/>
  <c r="G553"/>
  <c r="I553"/>
  <c r="I549" s="1"/>
  <c r="K553"/>
  <c r="M553"/>
  <c r="O553"/>
  <c r="Q553"/>
  <c r="Q549" s="1"/>
  <c r="V553"/>
  <c r="G556"/>
  <c r="M556" s="1"/>
  <c r="I556"/>
  <c r="K556"/>
  <c r="O556"/>
  <c r="Q556"/>
  <c r="V556"/>
  <c r="G557"/>
  <c r="I557"/>
  <c r="K557"/>
  <c r="M557"/>
  <c r="O557"/>
  <c r="Q557"/>
  <c r="V557"/>
  <c r="G563"/>
  <c r="M563" s="1"/>
  <c r="I563"/>
  <c r="K563"/>
  <c r="O563"/>
  <c r="Q563"/>
  <c r="V563"/>
  <c r="G564"/>
  <c r="I564"/>
  <c r="K564"/>
  <c r="M564"/>
  <c r="O564"/>
  <c r="Q564"/>
  <c r="V564"/>
  <c r="G566"/>
  <c r="M566" s="1"/>
  <c r="I566"/>
  <c r="K566"/>
  <c r="O566"/>
  <c r="Q566"/>
  <c r="V566"/>
  <c r="G568"/>
  <c r="G567" s="1"/>
  <c r="I568"/>
  <c r="K568"/>
  <c r="K567" s="1"/>
  <c r="O568"/>
  <c r="O567" s="1"/>
  <c r="Q568"/>
  <c r="V568"/>
  <c r="V567" s="1"/>
  <c r="G579"/>
  <c r="I579"/>
  <c r="I567" s="1"/>
  <c r="K579"/>
  <c r="M579"/>
  <c r="O579"/>
  <c r="Q579"/>
  <c r="Q567" s="1"/>
  <c r="V579"/>
  <c r="G592"/>
  <c r="I592"/>
  <c r="I591" s="1"/>
  <c r="K592"/>
  <c r="M592"/>
  <c r="O592"/>
  <c r="Q592"/>
  <c r="Q591" s="1"/>
  <c r="V592"/>
  <c r="G617"/>
  <c r="M617" s="1"/>
  <c r="I617"/>
  <c r="K617"/>
  <c r="K591" s="1"/>
  <c r="O617"/>
  <c r="Q617"/>
  <c r="V617"/>
  <c r="V591" s="1"/>
  <c r="G624"/>
  <c r="I624"/>
  <c r="K624"/>
  <c r="M624"/>
  <c r="O624"/>
  <c r="Q624"/>
  <c r="V624"/>
  <c r="G629"/>
  <c r="G591" s="1"/>
  <c r="I629"/>
  <c r="K629"/>
  <c r="O629"/>
  <c r="O591" s="1"/>
  <c r="Q629"/>
  <c r="V629"/>
  <c r="G636"/>
  <c r="I636"/>
  <c r="K636"/>
  <c r="M636"/>
  <c r="O636"/>
  <c r="Q636"/>
  <c r="V636"/>
  <c r="G638"/>
  <c r="M638" s="1"/>
  <c r="I638"/>
  <c r="K638"/>
  <c r="O638"/>
  <c r="Q638"/>
  <c r="V638"/>
  <c r="G645"/>
  <c r="I645"/>
  <c r="K645"/>
  <c r="M645"/>
  <c r="O645"/>
  <c r="Q645"/>
  <c r="V645"/>
  <c r="G648"/>
  <c r="M648" s="1"/>
  <c r="I648"/>
  <c r="K648"/>
  <c r="O648"/>
  <c r="Q648"/>
  <c r="V648"/>
  <c r="G650"/>
  <c r="I650"/>
  <c r="K650"/>
  <c r="M650"/>
  <c r="O650"/>
  <c r="Q650"/>
  <c r="V650"/>
  <c r="G651"/>
  <c r="M651" s="1"/>
  <c r="I651"/>
  <c r="K651"/>
  <c r="O651"/>
  <c r="Q651"/>
  <c r="V651"/>
  <c r="G652"/>
  <c r="I652"/>
  <c r="K652"/>
  <c r="M652"/>
  <c r="O652"/>
  <c r="Q652"/>
  <c r="V652"/>
  <c r="G659"/>
  <c r="M659" s="1"/>
  <c r="I659"/>
  <c r="K659"/>
  <c r="O659"/>
  <c r="Q659"/>
  <c r="V659"/>
  <c r="G663"/>
  <c r="I663"/>
  <c r="K663"/>
  <c r="M663"/>
  <c r="O663"/>
  <c r="Q663"/>
  <c r="V663"/>
  <c r="G664"/>
  <c r="M664" s="1"/>
  <c r="I664"/>
  <c r="K664"/>
  <c r="O664"/>
  <c r="Q664"/>
  <c r="V664"/>
  <c r="I670"/>
  <c r="Q670"/>
  <c r="G671"/>
  <c r="M671" s="1"/>
  <c r="M670" s="1"/>
  <c r="I671"/>
  <c r="K671"/>
  <c r="K670" s="1"/>
  <c r="O671"/>
  <c r="O670" s="1"/>
  <c r="Q671"/>
  <c r="V671"/>
  <c r="V670" s="1"/>
  <c r="G674"/>
  <c r="G673" s="1"/>
  <c r="I674"/>
  <c r="K674"/>
  <c r="K673" s="1"/>
  <c r="O674"/>
  <c r="O673" s="1"/>
  <c r="Q674"/>
  <c r="V674"/>
  <c r="V673" s="1"/>
  <c r="G675"/>
  <c r="I675"/>
  <c r="K675"/>
  <c r="M675"/>
  <c r="O675"/>
  <c r="Q675"/>
  <c r="V675"/>
  <c r="G676"/>
  <c r="M676" s="1"/>
  <c r="I676"/>
  <c r="K676"/>
  <c r="O676"/>
  <c r="Q676"/>
  <c r="V676"/>
  <c r="G677"/>
  <c r="I677"/>
  <c r="I673" s="1"/>
  <c r="K677"/>
  <c r="M677"/>
  <c r="O677"/>
  <c r="Q677"/>
  <c r="Q673" s="1"/>
  <c r="V677"/>
  <c r="G678"/>
  <c r="M678" s="1"/>
  <c r="I678"/>
  <c r="K678"/>
  <c r="O678"/>
  <c r="Q678"/>
  <c r="V678"/>
  <c r="G680"/>
  <c r="I680"/>
  <c r="K680"/>
  <c r="M680"/>
  <c r="O680"/>
  <c r="Q680"/>
  <c r="V680"/>
  <c r="G684"/>
  <c r="M684" s="1"/>
  <c r="I684"/>
  <c r="K684"/>
  <c r="O684"/>
  <c r="Q684"/>
  <c r="V684"/>
  <c r="G686"/>
  <c r="I686"/>
  <c r="K686"/>
  <c r="M686"/>
  <c r="O686"/>
  <c r="Q686"/>
  <c r="V686"/>
  <c r="G688"/>
  <c r="M688" s="1"/>
  <c r="I688"/>
  <c r="K688"/>
  <c r="O688"/>
  <c r="Q688"/>
  <c r="V688"/>
  <c r="G691"/>
  <c r="M691" s="1"/>
  <c r="M690" s="1"/>
  <c r="I691"/>
  <c r="K691"/>
  <c r="K690" s="1"/>
  <c r="O691"/>
  <c r="O690" s="1"/>
  <c r="Q691"/>
  <c r="V691"/>
  <c r="V690" s="1"/>
  <c r="G693"/>
  <c r="I693"/>
  <c r="I690" s="1"/>
  <c r="K693"/>
  <c r="M693"/>
  <c r="O693"/>
  <c r="Q693"/>
  <c r="Q690" s="1"/>
  <c r="V693"/>
  <c r="G694"/>
  <c r="M694" s="1"/>
  <c r="I694"/>
  <c r="K694"/>
  <c r="O694"/>
  <c r="Q694"/>
  <c r="V694"/>
  <c r="G696"/>
  <c r="I696"/>
  <c r="K696"/>
  <c r="M696"/>
  <c r="O696"/>
  <c r="Q696"/>
  <c r="V696"/>
  <c r="G697"/>
  <c r="M697" s="1"/>
  <c r="I697"/>
  <c r="K697"/>
  <c r="O697"/>
  <c r="Q697"/>
  <c r="V697"/>
  <c r="G699"/>
  <c r="I699"/>
  <c r="K699"/>
  <c r="M699"/>
  <c r="O699"/>
  <c r="Q699"/>
  <c r="V699"/>
  <c r="G701"/>
  <c r="M701" s="1"/>
  <c r="I701"/>
  <c r="K701"/>
  <c r="O701"/>
  <c r="Q701"/>
  <c r="V701"/>
  <c r="G704"/>
  <c r="M704" s="1"/>
  <c r="M703" s="1"/>
  <c r="I704"/>
  <c r="K704"/>
  <c r="K703" s="1"/>
  <c r="O704"/>
  <c r="O703" s="1"/>
  <c r="Q704"/>
  <c r="V704"/>
  <c r="V703" s="1"/>
  <c r="G706"/>
  <c r="I706"/>
  <c r="I703" s="1"/>
  <c r="K706"/>
  <c r="M706"/>
  <c r="O706"/>
  <c r="Q706"/>
  <c r="Q703" s="1"/>
  <c r="V706"/>
  <c r="G710"/>
  <c r="M710" s="1"/>
  <c r="I710"/>
  <c r="K710"/>
  <c r="O710"/>
  <c r="Q710"/>
  <c r="V710"/>
  <c r="G712"/>
  <c r="I712"/>
  <c r="K712"/>
  <c r="M712"/>
  <c r="O712"/>
  <c r="Q712"/>
  <c r="V712"/>
  <c r="G713"/>
  <c r="M713" s="1"/>
  <c r="I713"/>
  <c r="K713"/>
  <c r="O713"/>
  <c r="Q713"/>
  <c r="V713"/>
  <c r="G715"/>
  <c r="G714" s="1"/>
  <c r="I715"/>
  <c r="K715"/>
  <c r="K714" s="1"/>
  <c r="O715"/>
  <c r="O714" s="1"/>
  <c r="Q715"/>
  <c r="V715"/>
  <c r="V714" s="1"/>
  <c r="G721"/>
  <c r="I721"/>
  <c r="K721"/>
  <c r="M721"/>
  <c r="O721"/>
  <c r="Q721"/>
  <c r="V721"/>
  <c r="G723"/>
  <c r="M723" s="1"/>
  <c r="I723"/>
  <c r="K723"/>
  <c r="O723"/>
  <c r="Q723"/>
  <c r="V723"/>
  <c r="G731"/>
  <c r="I731"/>
  <c r="I714" s="1"/>
  <c r="K731"/>
  <c r="M731"/>
  <c r="O731"/>
  <c r="Q731"/>
  <c r="Q714" s="1"/>
  <c r="V731"/>
  <c r="K732"/>
  <c r="V732"/>
  <c r="G733"/>
  <c r="I733"/>
  <c r="I732" s="1"/>
  <c r="K733"/>
  <c r="M733"/>
  <c r="O733"/>
  <c r="Q733"/>
  <c r="Q732" s="1"/>
  <c r="V733"/>
  <c r="G735"/>
  <c r="M735" s="1"/>
  <c r="I735"/>
  <c r="K735"/>
  <c r="O735"/>
  <c r="O732" s="1"/>
  <c r="Q735"/>
  <c r="V735"/>
  <c r="G742"/>
  <c r="I742"/>
  <c r="K742"/>
  <c r="M742"/>
  <c r="O742"/>
  <c r="Q742"/>
  <c r="V742"/>
  <c r="G750"/>
  <c r="I750"/>
  <c r="I749" s="1"/>
  <c r="K750"/>
  <c r="M750"/>
  <c r="M749" s="1"/>
  <c r="O750"/>
  <c r="Q750"/>
  <c r="Q749" s="1"/>
  <c r="V750"/>
  <c r="G751"/>
  <c r="M751" s="1"/>
  <c r="I751"/>
  <c r="K751"/>
  <c r="O751"/>
  <c r="O749" s="1"/>
  <c r="Q751"/>
  <c r="V751"/>
  <c r="G756"/>
  <c r="I756"/>
  <c r="K756"/>
  <c r="M756"/>
  <c r="O756"/>
  <c r="Q756"/>
  <c r="V756"/>
  <c r="G758"/>
  <c r="M758" s="1"/>
  <c r="I758"/>
  <c r="K758"/>
  <c r="K749" s="1"/>
  <c r="O758"/>
  <c r="Q758"/>
  <c r="V758"/>
  <c r="V749" s="1"/>
  <c r="G760"/>
  <c r="M760" s="1"/>
  <c r="I760"/>
  <c r="K760"/>
  <c r="K759" s="1"/>
  <c r="O760"/>
  <c r="O759" s="1"/>
  <c r="Q760"/>
  <c r="V760"/>
  <c r="V759" s="1"/>
  <c r="G761"/>
  <c r="I761"/>
  <c r="I759" s="1"/>
  <c r="K761"/>
  <c r="M761"/>
  <c r="O761"/>
  <c r="Q761"/>
  <c r="Q759" s="1"/>
  <c r="V761"/>
  <c r="G762"/>
  <c r="M762" s="1"/>
  <c r="I762"/>
  <c r="K762"/>
  <c r="O762"/>
  <c r="Q762"/>
  <c r="V762"/>
  <c r="G763"/>
  <c r="I763"/>
  <c r="K763"/>
  <c r="M763"/>
  <c r="O763"/>
  <c r="Q763"/>
  <c r="V763"/>
  <c r="G765"/>
  <c r="M765" s="1"/>
  <c r="I765"/>
  <c r="K765"/>
  <c r="O765"/>
  <c r="Q765"/>
  <c r="V765"/>
  <c r="G766"/>
  <c r="I766"/>
  <c r="K766"/>
  <c r="M766"/>
  <c r="O766"/>
  <c r="Q766"/>
  <c r="V766"/>
  <c r="G767"/>
  <c r="M767" s="1"/>
  <c r="I767"/>
  <c r="K767"/>
  <c r="O767"/>
  <c r="Q767"/>
  <c r="V767"/>
  <c r="G769"/>
  <c r="M769" s="1"/>
  <c r="M768" s="1"/>
  <c r="I769"/>
  <c r="K769"/>
  <c r="K768" s="1"/>
  <c r="O769"/>
  <c r="O768" s="1"/>
  <c r="Q769"/>
  <c r="V769"/>
  <c r="V768" s="1"/>
  <c r="G771"/>
  <c r="I771"/>
  <c r="I768" s="1"/>
  <c r="K771"/>
  <c r="M771"/>
  <c r="O771"/>
  <c r="Q771"/>
  <c r="Q768" s="1"/>
  <c r="V771"/>
  <c r="G776"/>
  <c r="M776" s="1"/>
  <c r="I776"/>
  <c r="K776"/>
  <c r="O776"/>
  <c r="Q776"/>
  <c r="V776"/>
  <c r="G777"/>
  <c r="I777"/>
  <c r="K777"/>
  <c r="M777"/>
  <c r="O777"/>
  <c r="Q777"/>
  <c r="V777"/>
  <c r="G778"/>
  <c r="M778" s="1"/>
  <c r="I778"/>
  <c r="K778"/>
  <c r="O778"/>
  <c r="Q778"/>
  <c r="V778"/>
  <c r="G781"/>
  <c r="G780" s="1"/>
  <c r="I781"/>
  <c r="K781"/>
  <c r="K780" s="1"/>
  <c r="O781"/>
  <c r="O780" s="1"/>
  <c r="Q781"/>
  <c r="V781"/>
  <c r="V780" s="1"/>
  <c r="G800"/>
  <c r="I800"/>
  <c r="K800"/>
  <c r="M800"/>
  <c r="O800"/>
  <c r="Q800"/>
  <c r="V800"/>
  <c r="G802"/>
  <c r="M802" s="1"/>
  <c r="I802"/>
  <c r="K802"/>
  <c r="O802"/>
  <c r="Q802"/>
  <c r="V802"/>
  <c r="G804"/>
  <c r="I804"/>
  <c r="I780" s="1"/>
  <c r="K804"/>
  <c r="M804"/>
  <c r="O804"/>
  <c r="Q804"/>
  <c r="Q780" s="1"/>
  <c r="V804"/>
  <c r="G806"/>
  <c r="M806" s="1"/>
  <c r="I806"/>
  <c r="K806"/>
  <c r="O806"/>
  <c r="Q806"/>
  <c r="V806"/>
  <c r="G826"/>
  <c r="I826"/>
  <c r="K826"/>
  <c r="M826"/>
  <c r="O826"/>
  <c r="Q826"/>
  <c r="V826"/>
  <c r="G828"/>
  <c r="M828" s="1"/>
  <c r="I828"/>
  <c r="K828"/>
  <c r="O828"/>
  <c r="Q828"/>
  <c r="V828"/>
  <c r="G830"/>
  <c r="I830"/>
  <c r="K830"/>
  <c r="M830"/>
  <c r="O830"/>
  <c r="Q830"/>
  <c r="V830"/>
  <c r="G835"/>
  <c r="M835" s="1"/>
  <c r="I835"/>
  <c r="K835"/>
  <c r="O835"/>
  <c r="Q835"/>
  <c r="V835"/>
  <c r="G840"/>
  <c r="I840"/>
  <c r="K840"/>
  <c r="M840"/>
  <c r="O840"/>
  <c r="Q840"/>
  <c r="V840"/>
  <c r="G842"/>
  <c r="M842" s="1"/>
  <c r="I842"/>
  <c r="K842"/>
  <c r="O842"/>
  <c r="Q842"/>
  <c r="V842"/>
  <c r="G846"/>
  <c r="I846"/>
  <c r="K846"/>
  <c r="M846"/>
  <c r="O846"/>
  <c r="Q846"/>
  <c r="V846"/>
  <c r="G849"/>
  <c r="M849" s="1"/>
  <c r="I849"/>
  <c r="K849"/>
  <c r="O849"/>
  <c r="Q849"/>
  <c r="V849"/>
  <c r="G854"/>
  <c r="M854" s="1"/>
  <c r="M853" s="1"/>
  <c r="I854"/>
  <c r="I853" s="1"/>
  <c r="K854"/>
  <c r="K853" s="1"/>
  <c r="O854"/>
  <c r="O853" s="1"/>
  <c r="Q854"/>
  <c r="Q853" s="1"/>
  <c r="V854"/>
  <c r="V853" s="1"/>
  <c r="G856"/>
  <c r="I856"/>
  <c r="K856"/>
  <c r="M856"/>
  <c r="O856"/>
  <c r="Q856"/>
  <c r="V856"/>
  <c r="G862"/>
  <c r="I862"/>
  <c r="K862"/>
  <c r="M862"/>
  <c r="O862"/>
  <c r="Q862"/>
  <c r="V862"/>
  <c r="G863"/>
  <c r="I863"/>
  <c r="K863"/>
  <c r="M863"/>
  <c r="O863"/>
  <c r="Q863"/>
  <c r="V863"/>
  <c r="G864"/>
  <c r="M864" s="1"/>
  <c r="I864"/>
  <c r="K864"/>
  <c r="O864"/>
  <c r="Q864"/>
  <c r="V864"/>
  <c r="G865"/>
  <c r="I865"/>
  <c r="K865"/>
  <c r="M865"/>
  <c r="O865"/>
  <c r="Q865"/>
  <c r="V865"/>
  <c r="G866"/>
  <c r="I866"/>
  <c r="K866"/>
  <c r="M866"/>
  <c r="O866"/>
  <c r="Q866"/>
  <c r="V866"/>
  <c r="G867"/>
  <c r="I867"/>
  <c r="K867"/>
  <c r="M867"/>
  <c r="O867"/>
  <c r="Q867"/>
  <c r="V867"/>
  <c r="G869"/>
  <c r="I869"/>
  <c r="I868" s="1"/>
  <c r="K869"/>
  <c r="K868" s="1"/>
  <c r="M869"/>
  <c r="O869"/>
  <c r="Q869"/>
  <c r="Q868" s="1"/>
  <c r="V869"/>
  <c r="V868" s="1"/>
  <c r="G872"/>
  <c r="I872"/>
  <c r="K872"/>
  <c r="M872"/>
  <c r="O872"/>
  <c r="Q872"/>
  <c r="V872"/>
  <c r="G874"/>
  <c r="I874"/>
  <c r="K874"/>
  <c r="M874"/>
  <c r="O874"/>
  <c r="Q874"/>
  <c r="V874"/>
  <c r="G879"/>
  <c r="G868" s="1"/>
  <c r="I879"/>
  <c r="K879"/>
  <c r="O879"/>
  <c r="O868" s="1"/>
  <c r="Q879"/>
  <c r="V879"/>
  <c r="G880"/>
  <c r="I880"/>
  <c r="K880"/>
  <c r="M880"/>
  <c r="O880"/>
  <c r="Q880"/>
  <c r="V880"/>
  <c r="G881"/>
  <c r="M881" s="1"/>
  <c r="I881"/>
  <c r="K881"/>
  <c r="O881"/>
  <c r="Q881"/>
  <c r="V881"/>
  <c r="G884"/>
  <c r="M884" s="1"/>
  <c r="M883" s="1"/>
  <c r="I884"/>
  <c r="I883" s="1"/>
  <c r="K884"/>
  <c r="K883" s="1"/>
  <c r="O884"/>
  <c r="O883" s="1"/>
  <c r="Q884"/>
  <c r="Q883" s="1"/>
  <c r="V884"/>
  <c r="V883" s="1"/>
  <c r="G886"/>
  <c r="I886"/>
  <c r="K886"/>
  <c r="M886"/>
  <c r="O886"/>
  <c r="Q886"/>
  <c r="V886"/>
  <c r="G887"/>
  <c r="I887"/>
  <c r="K887"/>
  <c r="M887"/>
  <c r="O887"/>
  <c r="Q887"/>
  <c r="V887"/>
  <c r="G895"/>
  <c r="M895" s="1"/>
  <c r="I895"/>
  <c r="I894" s="1"/>
  <c r="K895"/>
  <c r="K894" s="1"/>
  <c r="O895"/>
  <c r="O894" s="1"/>
  <c r="Q895"/>
  <c r="Q894" s="1"/>
  <c r="V895"/>
  <c r="V894" s="1"/>
  <c r="G896"/>
  <c r="I896"/>
  <c r="K896"/>
  <c r="M896"/>
  <c r="O896"/>
  <c r="Q896"/>
  <c r="V896"/>
  <c r="G897"/>
  <c r="I897"/>
  <c r="K897"/>
  <c r="M897"/>
  <c r="O897"/>
  <c r="Q897"/>
  <c r="V897"/>
  <c r="G898"/>
  <c r="I898"/>
  <c r="K898"/>
  <c r="M898"/>
  <c r="O898"/>
  <c r="Q898"/>
  <c r="V898"/>
  <c r="G912"/>
  <c r="M912" s="1"/>
  <c r="I912"/>
  <c r="K912"/>
  <c r="O912"/>
  <c r="Q912"/>
  <c r="V912"/>
  <c r="G913"/>
  <c r="I913"/>
  <c r="K913"/>
  <c r="M913"/>
  <c r="O913"/>
  <c r="Q913"/>
  <c r="V913"/>
  <c r="G915"/>
  <c r="I915"/>
  <c r="K915"/>
  <c r="M915"/>
  <c r="O915"/>
  <c r="Q915"/>
  <c r="V915"/>
  <c r="G918"/>
  <c r="M918" s="1"/>
  <c r="M917" s="1"/>
  <c r="I918"/>
  <c r="I917" s="1"/>
  <c r="K918"/>
  <c r="K917" s="1"/>
  <c r="O918"/>
  <c r="O917" s="1"/>
  <c r="Q918"/>
  <c r="Q917" s="1"/>
  <c r="V918"/>
  <c r="V917" s="1"/>
  <c r="G921"/>
  <c r="I921"/>
  <c r="K921"/>
  <c r="M921"/>
  <c r="O921"/>
  <c r="Q921"/>
  <c r="V921"/>
  <c r="K922"/>
  <c r="V922"/>
  <c r="G923"/>
  <c r="G922" s="1"/>
  <c r="I923"/>
  <c r="I922" s="1"/>
  <c r="K923"/>
  <c r="M923"/>
  <c r="O923"/>
  <c r="O922" s="1"/>
  <c r="Q923"/>
  <c r="Q922" s="1"/>
  <c r="V923"/>
  <c r="G924"/>
  <c r="M924" s="1"/>
  <c r="I924"/>
  <c r="K924"/>
  <c r="O924"/>
  <c r="Q924"/>
  <c r="V924"/>
  <c r="G925"/>
  <c r="I925"/>
  <c r="K925"/>
  <c r="M925"/>
  <c r="O925"/>
  <c r="Q925"/>
  <c r="V925"/>
  <c r="G930"/>
  <c r="I930"/>
  <c r="I929" s="1"/>
  <c r="K930"/>
  <c r="M930"/>
  <c r="O930"/>
  <c r="Q930"/>
  <c r="Q929" s="1"/>
  <c r="V930"/>
  <c r="G931"/>
  <c r="M931" s="1"/>
  <c r="I931"/>
  <c r="K931"/>
  <c r="K929" s="1"/>
  <c r="O931"/>
  <c r="O929" s="1"/>
  <c r="Q931"/>
  <c r="V931"/>
  <c r="V929" s="1"/>
  <c r="G932"/>
  <c r="I932"/>
  <c r="K932"/>
  <c r="M932"/>
  <c r="O932"/>
  <c r="Q932"/>
  <c r="V932"/>
  <c r="G933"/>
  <c r="M933" s="1"/>
  <c r="I933"/>
  <c r="K933"/>
  <c r="O933"/>
  <c r="Q933"/>
  <c r="V933"/>
  <c r="G934"/>
  <c r="I934"/>
  <c r="K934"/>
  <c r="M934"/>
  <c r="O934"/>
  <c r="Q934"/>
  <c r="V934"/>
  <c r="G936"/>
  <c r="I936"/>
  <c r="I935" s="1"/>
  <c r="K936"/>
  <c r="M936"/>
  <c r="O936"/>
  <c r="Q936"/>
  <c r="Q935" s="1"/>
  <c r="V936"/>
  <c r="G937"/>
  <c r="M937" s="1"/>
  <c r="I937"/>
  <c r="K937"/>
  <c r="K935" s="1"/>
  <c r="O937"/>
  <c r="Q937"/>
  <c r="V937"/>
  <c r="V935" s="1"/>
  <c r="G938"/>
  <c r="I938"/>
  <c r="K938"/>
  <c r="M938"/>
  <c r="O938"/>
  <c r="Q938"/>
  <c r="V938"/>
  <c r="G939"/>
  <c r="G935" s="1"/>
  <c r="I939"/>
  <c r="K939"/>
  <c r="O939"/>
  <c r="O935" s="1"/>
  <c r="Q939"/>
  <c r="V939"/>
  <c r="G940"/>
  <c r="I940"/>
  <c r="K940"/>
  <c r="M940"/>
  <c r="O940"/>
  <c r="Q940"/>
  <c r="V940"/>
  <c r="G941"/>
  <c r="M941" s="1"/>
  <c r="I941"/>
  <c r="K941"/>
  <c r="O941"/>
  <c r="Q941"/>
  <c r="V941"/>
  <c r="G942"/>
  <c r="I942"/>
  <c r="K942"/>
  <c r="M942"/>
  <c r="O942"/>
  <c r="Q942"/>
  <c r="V942"/>
  <c r="G943"/>
  <c r="M943" s="1"/>
  <c r="I943"/>
  <c r="K943"/>
  <c r="O943"/>
  <c r="Q943"/>
  <c r="V943"/>
  <c r="AE945"/>
  <c r="AF945"/>
  <c r="I20" i="1"/>
  <c r="I18"/>
  <c r="F42"/>
  <c r="G23" s="1"/>
  <c r="H41"/>
  <c r="I17" l="1"/>
  <c r="I84"/>
  <c r="J72" s="1"/>
  <c r="I16"/>
  <c r="I41"/>
  <c r="H40"/>
  <c r="I40" s="1"/>
  <c r="H39"/>
  <c r="H42" s="1"/>
  <c r="A23"/>
  <c r="A24" s="1"/>
  <c r="G24" s="1"/>
  <c r="A27" s="1"/>
  <c r="A29" s="1"/>
  <c r="G29" s="1"/>
  <c r="G27" s="1"/>
  <c r="G28"/>
  <c r="M289" i="12"/>
  <c r="M66"/>
  <c r="M894"/>
  <c r="M281"/>
  <c r="M179"/>
  <c r="M56"/>
  <c r="M732"/>
  <c r="M929"/>
  <c r="M922"/>
  <c r="M759"/>
  <c r="M82"/>
  <c r="G917"/>
  <c r="G894"/>
  <c r="G883"/>
  <c r="G853"/>
  <c r="M781"/>
  <c r="M780" s="1"/>
  <c r="G768"/>
  <c r="G759"/>
  <c r="M715"/>
  <c r="M714" s="1"/>
  <c r="G703"/>
  <c r="G690"/>
  <c r="M674"/>
  <c r="M673" s="1"/>
  <c r="G670"/>
  <c r="M568"/>
  <c r="M567" s="1"/>
  <c r="M550"/>
  <c r="M549" s="1"/>
  <c r="M534"/>
  <c r="M531" s="1"/>
  <c r="M511"/>
  <c r="M507" s="1"/>
  <c r="M360"/>
  <c r="M342" s="1"/>
  <c r="G289"/>
  <c r="M142"/>
  <c r="M141" s="1"/>
  <c r="G929"/>
  <c r="G749"/>
  <c r="G732"/>
  <c r="G281"/>
  <c r="G179"/>
  <c r="G82"/>
  <c r="G66"/>
  <c r="G56"/>
  <c r="M939"/>
  <c r="M935" s="1"/>
  <c r="M879"/>
  <c r="M868" s="1"/>
  <c r="M629"/>
  <c r="M591" s="1"/>
  <c r="M101"/>
  <c r="M93" s="1"/>
  <c r="M40"/>
  <c r="M36" s="1"/>
  <c r="M22"/>
  <c r="M8" s="1"/>
  <c r="J28" i="1"/>
  <c r="J26"/>
  <c r="G38"/>
  <c r="F38"/>
  <c r="J23"/>
  <c r="J24"/>
  <c r="J25"/>
  <c r="J27"/>
  <c r="E24"/>
  <c r="E26"/>
  <c r="I21" l="1"/>
  <c r="J61"/>
  <c r="J75"/>
  <c r="J49"/>
  <c r="J62"/>
  <c r="J58"/>
  <c r="J67"/>
  <c r="J51"/>
  <c r="J77"/>
  <c r="J69"/>
  <c r="J55"/>
  <c r="J70"/>
  <c r="J68"/>
  <c r="J66"/>
  <c r="J64"/>
  <c r="J81"/>
  <c r="J53"/>
  <c r="J79"/>
  <c r="J71"/>
  <c r="J59"/>
  <c r="J78"/>
  <c r="J76"/>
  <c r="J74"/>
  <c r="J56"/>
  <c r="J80"/>
  <c r="J82"/>
  <c r="J65"/>
  <c r="J60"/>
  <c r="J57"/>
  <c r="J83"/>
  <c r="J73"/>
  <c r="J63"/>
  <c r="J54"/>
  <c r="J52"/>
  <c r="J50"/>
  <c r="I39"/>
  <c r="I42" s="1"/>
  <c r="J41" s="1"/>
  <c r="J84" l="1"/>
  <c r="J40"/>
  <c r="J39"/>
  <c r="J4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Spiller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<sst xmlns="http://schemas.openxmlformats.org/spreadsheetml/2006/main" count="3612" uniqueCount="1212">
  <si>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</si>
  <si>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</si>
  <si>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</si>
  <si>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</si>
  <si>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</si>
  <si>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</si>
  <si>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</si>
  <si>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</si>
  <si>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</si>
  <si>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</si>
  <si>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</si>
  <si>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</si>
  <si>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</si>
  <si>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</si>
  <si>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</si>
  <si>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</si>
  <si>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</si>
  <si>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</si>
  <si>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</si>
  <si>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</si>
  <si>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</si>
  <si>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</si>
  <si>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</si>
  <si>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</si>
  <si>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</si>
  <si>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</si>
  <si>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</si>
  <si>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</si>
  <si>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</si>
  <si>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</si>
  <si>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</si>
  <si>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</si>
  <si>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</si>
  <si>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</si>
  <si>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</si>
  <si>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</si>
  <si>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</si>
  <si>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</si>
  <si>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</si>
  <si>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</si>
  <si>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</si>
  <si>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</si>
  <si>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</si>
  <si>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1001.2</t>
  </si>
  <si>
    <t>SO 01 - Přístavba pav. C - opr.2</t>
  </si>
  <si>
    <t>0001</t>
  </si>
  <si>
    <t>ZŠ Šlapanice- Pav. C - kuchyň</t>
  </si>
  <si>
    <t>Objekt:</t>
  </si>
  <si>
    <t>Rozpočet:</t>
  </si>
  <si>
    <t>7020053</t>
  </si>
  <si>
    <t>ZŠ Šlapanice - Rozšíření zázemí</t>
  </si>
  <si>
    <t>MR Design CZ, s.r.o.</t>
  </si>
  <si>
    <t>nábřeží Svazu protifašistických bojovníků 457/30</t>
  </si>
  <si>
    <t>Ostrava-Poruba</t>
  </si>
  <si>
    <t>70800</t>
  </si>
  <si>
    <t>25388606</t>
  </si>
  <si>
    <t>CZ25388606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</si>
  <si>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</si>
  <si>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</si>
  <si>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</si>
  <si>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</si>
  <si>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</si>
  <si>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</si>
  <si>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</si>
  <si>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100</t>
  </si>
  <si>
    <t>Oplocení</t>
  </si>
  <si>
    <t>17</t>
  </si>
  <si>
    <t>Konstrukce ze zemin</t>
  </si>
  <si>
    <t>18</t>
  </si>
  <si>
    <t>Povrchové úpravy terénu</t>
  </si>
  <si>
    <t>181</t>
  </si>
  <si>
    <t>Výsadba nové zeleně</t>
  </si>
  <si>
    <t>2</t>
  </si>
  <si>
    <t>Základy a zvláštní zakládání</t>
  </si>
  <si>
    <t>3</t>
  </si>
  <si>
    <t>Svislé a kompletní konstrukce</t>
  </si>
  <si>
    <t>3002</t>
  </si>
  <si>
    <t>Monolitické konstrukce</t>
  </si>
  <si>
    <t>4</t>
  </si>
  <si>
    <t>Vodorovné konstrukce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</si>
  <si>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</si>
  <si>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</si>
  <si>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</si>
  <si>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</si>
  <si>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</si>
  <si>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</si>
  <si>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</si>
  <si>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</si>
  <si>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</si>
  <si>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</si>
  <si>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</si>
  <si>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</si>
  <si>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</si>
  <si>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</si>
  <si>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</si>
  <si>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</si>
  <si>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</si>
  <si>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</si>
  <si>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</si>
  <si>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Živičné krytiny</t>
  </si>
  <si>
    <t>713</t>
  </si>
  <si>
    <t>Izolace tepelné</t>
  </si>
  <si>
    <t>721</t>
  </si>
  <si>
    <t>Vnitřní kanalizace</t>
  </si>
  <si>
    <t>762</t>
  </si>
  <si>
    <t>Konstrukce tesařské</t>
  </si>
  <si>
    <t>7631</t>
  </si>
  <si>
    <t>Konstrukce sádrokartonové</t>
  </si>
  <si>
    <t>764</t>
  </si>
  <si>
    <t>Konstrukce klempířské</t>
  </si>
  <si>
    <t>766</t>
  </si>
  <si>
    <t>Konstrukce truhlářské</t>
  </si>
  <si>
    <t>767</t>
  </si>
  <si>
    <t>Konstrukce zámečnické</t>
  </si>
  <si>
    <t>7674</t>
  </si>
  <si>
    <t>Ocelová konstrukce pro VZT</t>
  </si>
  <si>
    <t>769</t>
  </si>
  <si>
    <t>Otvorové prvky z plastu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</si>
  <si>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</si>
  <si>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</si>
  <si>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</si>
  <si>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</si>
  <si>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</si>
  <si>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</si>
  <si>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</si>
  <si>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</si>
  <si>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</si>
  <si>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</si>
  <si>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</si>
  <si>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</si>
  <si>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</si>
  <si>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</si>
  <si>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</si>
  <si>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</si>
  <si>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</si>
  <si>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</si>
  <si>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</si>
  <si>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</si>
  <si>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</si>
  <si>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</si>
  <si>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</si>
  <si>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</si>
  <si>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</si>
  <si>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</si>
  <si>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</si>
  <si>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</si>
  <si>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</si>
  <si>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</si>
  <si>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</si>
  <si>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</si>
  <si>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</si>
  <si>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</si>
  <si>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</si>
  <si>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</si>
  <si>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</si>
  <si>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</si>
  <si>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</si>
  <si>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</si>
  <si>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</si>
  <si>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</si>
  <si>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</si>
  <si>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121101102R00</t>
  </si>
  <si>
    <t>Sejmutí ornice s přemístěním na vzdálenost přes 50 do 100 m</t>
  </si>
  <si>
    <t>m3</t>
  </si>
  <si>
    <t>800-1</t>
  </si>
  <si>
    <t>RTS 19/ I</t>
  </si>
  <si>
    <t>RTS 18/ II</t>
  </si>
  <si>
    <t>Práce</t>
  </si>
  <si>
    <t>POL1_0</t>
  </si>
  <si>
    <t>nebo lesní půdy, s vodorovným přemístěním na hromady v místě upotřebení nebo na dočasné či trvalé skládky se složením</t>
  </si>
  <si>
    <t>SPI</t>
  </si>
  <si>
    <t>9,075*11,850*0,25</t>
  </si>
  <si>
    <t>VV</t>
  </si>
  <si>
    <t>122201102R00</t>
  </si>
  <si>
    <t>Odkopávky a  prokopávky nezapažené v hornině 3_x000D_
 přes 100 do 1 000 m3</t>
  </si>
  <si>
    <t>POL1_1</t>
  </si>
  <si>
    <t>s přehozením výkopku na vzdálenost do 3 m nebo s naložením na dopravní prostředek,</t>
  </si>
  <si>
    <t>5,46*3,26*0,10</t>
  </si>
  <si>
    <t>5,46*4,50*0,10</t>
  </si>
  <si>
    <t>5,46*1,090*0,10</t>
  </si>
  <si>
    <t>132201202R00</t>
  </si>
  <si>
    <t>Hloubení rýh šířky přes 60 do 200 cm do 1000 m3, v hornině 3, hloubení ručně i strojně</t>
  </si>
  <si>
    <t>RTS 12/ II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</si>
  <si>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</si>
  <si>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1,60*1,05*11,35*2</t>
  </si>
  <si>
    <t>1,40*1,05*5,5*2</t>
  </si>
  <si>
    <t>1,60*1,05*5,50*1</t>
  </si>
  <si>
    <t>132201209R00</t>
  </si>
  <si>
    <t>Příplatek za lepivost - hloubení rýh 200cm v hor.3</t>
  </si>
  <si>
    <t>RTS 13/ I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</si>
  <si>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</si>
  <si>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</si>
  <si>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</si>
  <si>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63,546</t>
  </si>
  <si>
    <t>4,8321</t>
  </si>
  <si>
    <t>162701109R00</t>
  </si>
  <si>
    <t>Vodorovné přemístění výkopku příplatek k ceně za každých dalších i započatých 1 000 m přes 10 000 m_x000D_
 z horniny 1 až 4</t>
  </si>
  <si>
    <t>68,3781*9</t>
  </si>
  <si>
    <t>171201201RT1</t>
  </si>
  <si>
    <t>Uložení sypaniny na dočasnou skládku tak, že na 1 m2 plochy připadá přes 2 m3 výkopku nebo ornice</t>
  </si>
  <si>
    <t>RTS 10/ I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</si>
  <si>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</si>
  <si>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</si>
  <si>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</si>
  <si>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</si>
  <si>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1,60*11,35*2</t>
  </si>
  <si>
    <t>1,40*5,5*2</t>
  </si>
  <si>
    <t>1,60*5,50*1</t>
  </si>
  <si>
    <t>338171122R00</t>
  </si>
  <si>
    <t>Osazování sloupků a vzpěr plotových ocelových výšky do 2,60 m, se zabetonováním do 0,5 m3 do předem připravených jamek betonem C 25/30</t>
  </si>
  <si>
    <t>kus</t>
  </si>
  <si>
    <t>801-5</t>
  </si>
  <si>
    <t>trubkových nebo profilovaných</t>
  </si>
  <si>
    <t>767920220R00</t>
  </si>
  <si>
    <t>Montáž vrat a vrátek k oplocení osazovaných na sloupky ocelové, o ploše jednotlivě přes 2 do 4 m2</t>
  </si>
  <si>
    <t>800-767</t>
  </si>
  <si>
    <t>POL1_7</t>
  </si>
  <si>
    <t>13321002</t>
  </si>
  <si>
    <t>Hloubení šachet zem.vrtákem hor.3-4,D 30cm,hl.80cm</t>
  </si>
  <si>
    <t>Vlastní</t>
  </si>
  <si>
    <t>Indiv</t>
  </si>
  <si>
    <t>31478210R</t>
  </si>
  <si>
    <t>Drát napínací PRIMA Zn. pr. drátu 3,0 mm</t>
  </si>
  <si>
    <t>m</t>
  </si>
  <si>
    <t>2,60*2*1,10</t>
  </si>
  <si>
    <t>4,50*2*1,10</t>
  </si>
  <si>
    <t>2,50*2*1,10</t>
  </si>
  <si>
    <t>1,0*2*1,10</t>
  </si>
  <si>
    <t>31327504a</t>
  </si>
  <si>
    <t>pletivo drátěné 4-hranné; h = 2,00 m; velikost ok 50 mm; d drátu 2,20 mm; povrch. úprava plast na pozink.drátu; barva zelená</t>
  </si>
  <si>
    <t>SPCM</t>
  </si>
  <si>
    <t>RTS 17/ II</t>
  </si>
  <si>
    <t>Specifikace</t>
  </si>
  <si>
    <t>POL3_1</t>
  </si>
  <si>
    <t>2,60</t>
  </si>
  <si>
    <t>4,50</t>
  </si>
  <si>
    <t>2,50</t>
  </si>
  <si>
    <t>1,00</t>
  </si>
  <si>
    <t>10,60*0,05</t>
  </si>
  <si>
    <t>55342656</t>
  </si>
  <si>
    <t>Brána ocelová h = 2000 mm š = 2000 mm, uzamykatelná</t>
  </si>
  <si>
    <t>553462134</t>
  </si>
  <si>
    <t>sloupek plotový ocel; tl. stěny 2,00 mm; válec; l = 3 000 mm; d 60 mm; barva zelená; povrch prášková vypalovací barva, pozink; příslušenství čepička PVC, příchytka nap. drátu</t>
  </si>
  <si>
    <t>553462193</t>
  </si>
  <si>
    <t>objímka průběžná, rohová; materiál ocel; d 38 mm; povrch prášková vypalovací barva, pozink</t>
  </si>
  <si>
    <t>11*5</t>
  </si>
  <si>
    <t>174101101R00</t>
  </si>
  <si>
    <t>Zásyp sypaninou se zhutněním jam, šachet, rýh nebo kolem objektů v těchto vykopávkách</t>
  </si>
  <si>
    <t>z jakékoliv horniny s uložením výkopku po vrstvách,</t>
  </si>
  <si>
    <t>-28,3122</t>
  </si>
  <si>
    <t>-51,84*0,10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</si>
  <si>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</si>
  <si>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</si>
  <si>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</si>
  <si>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583418024</t>
  </si>
  <si>
    <t>kamenivo přírodní drcené frakce 16,0 až 32,0 mm; třída B</t>
  </si>
  <si>
    <t>T</t>
  </si>
  <si>
    <t>30,0498*1,6</t>
  </si>
  <si>
    <t>171151101R00</t>
  </si>
  <si>
    <t>Hutnění boků násypů z hornin soudržných a sypkých pro jakýkoliv sklon a pro jakoukoliv délku a míru zhutnění svahu.</t>
  </si>
  <si>
    <t>pro jakýkoliv sklon a pro jakoukoliv délku a míru zhutnění svahu,</t>
  </si>
  <si>
    <t>171201101R00</t>
  </si>
  <si>
    <t>Uložení sypaniny do násypů nezhutněných</t>
  </si>
  <si>
    <t>76*0,20</t>
  </si>
  <si>
    <t>181201102R00</t>
  </si>
  <si>
    <t>Úprava pláně v násypech v hornině 1 až 4, se zhutněním</t>
  </si>
  <si>
    <t>vyrovnání výškových rozdílů, plochy vodorovné a plochy do sklonu 1 : 5,</t>
  </si>
  <si>
    <t>182201101R00</t>
  </si>
  <si>
    <t>Svahování násypů bez rozlišení horniny</t>
  </si>
  <si>
    <t>trvalých svahů do projektovaných profilů s potřebným přemístěním výkopku při svahování v násypech,</t>
  </si>
  <si>
    <t>5*10</t>
  </si>
  <si>
    <t>4*6,5</t>
  </si>
  <si>
    <t>271532212U01</t>
  </si>
  <si>
    <t>Násyp základ kamenivo hrubé 16-63mm</t>
  </si>
  <si>
    <t>451971111R00</t>
  </si>
  <si>
    <t>Položení vrstvy z geotextil.,uchycení spony, hřeby</t>
  </si>
  <si>
    <t>76*2</t>
  </si>
  <si>
    <t>69366198</t>
  </si>
  <si>
    <t>geotextilie PP; funkce separační, ochranná, výztužná, filtrační; plošná hmotnost 300 g/m2; zpevněná oboustranně</t>
  </si>
  <si>
    <t>76*2*1,05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</si>
  <si>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</si>
  <si>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</si>
  <si>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</si>
  <si>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</si>
  <si>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</si>
  <si>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</si>
  <si>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</si>
  <si>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5810040R1</t>
  </si>
  <si>
    <t>Dodávka orniční vrstvy tl. 150 mm -</t>
  </si>
  <si>
    <t>30*0,15</t>
  </si>
  <si>
    <t>00572453</t>
  </si>
  <si>
    <t>směs travní sadová, střední zátěž-sušší</t>
  </si>
  <si>
    <t>kg</t>
  </si>
  <si>
    <t>229942112R00</t>
  </si>
  <si>
    <t>Trubkové mikropiloty tlakové i tahové z oceli část hladká, průměr přes 80 do 105 mm</t>
  </si>
  <si>
    <t>800-2</t>
  </si>
  <si>
    <t>12*8</t>
  </si>
  <si>
    <t>2*10</t>
  </si>
  <si>
    <t>229946112R00</t>
  </si>
  <si>
    <t>Hlavy trubkových mikropilot namáhaných pouze tlakem, průměru přes 80 do 105 mm</t>
  </si>
  <si>
    <t>262303272R00</t>
  </si>
  <si>
    <t>Vrty svislé do 245 mm vrt povrchový, průměr přes 56 do 93 mm, hloubka 0 - 25 m, hornina třídy 3</t>
  </si>
  <si>
    <t>271571111R00</t>
  </si>
  <si>
    <t xml:space="preserve">Polštáře zhutněné pod základy štěrkopísek tříděný,  </t>
  </si>
  <si>
    <t>5,46*3,26*0,20</t>
  </si>
  <si>
    <t>5,46*4,50*0,20</t>
  </si>
  <si>
    <t>5,46*1,090*0,20</t>
  </si>
  <si>
    <t>274321321R00</t>
  </si>
  <si>
    <t>Beton základových pasů železový třídy C 20/25</t>
  </si>
  <si>
    <t>801-1</t>
  </si>
  <si>
    <t>včetně dodávky a uložení betonu, bez výztuže</t>
  </si>
  <si>
    <t>(7,00+2,55+1,00+0,30)*1,00*0,90</t>
  </si>
  <si>
    <t>5,46*0,60*0,90*2</t>
  </si>
  <si>
    <t>3,66*0,60*0,90</t>
  </si>
  <si>
    <t>(5,46-3,66)*1,00*0,90</t>
  </si>
  <si>
    <t>10,060*1,00*0,90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</si>
  <si>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</si>
  <si>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</si>
  <si>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</si>
  <si>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10,85*0,90</t>
  </si>
  <si>
    <t>(10,85-1,00-0,60-0,60)*0,90</t>
  </si>
  <si>
    <t>10,060*0,90</t>
  </si>
  <si>
    <t>(10,060-0,60-0,60-0,60)*0,90</t>
  </si>
  <si>
    <t>5,46*0,90*4</t>
  </si>
  <si>
    <t>3,66*0,90*2</t>
  </si>
  <si>
    <t>0,20*0,90*2</t>
  </si>
  <si>
    <t>1,00*0,90*4</t>
  </si>
  <si>
    <t>1,80*0,90*2</t>
  </si>
  <si>
    <t>274351216R00</t>
  </si>
  <si>
    <t>Bednění stěn základových pasů odstranění</t>
  </si>
  <si>
    <t>274361721R00</t>
  </si>
  <si>
    <t>Výztuž základových pasů z betonářské oceli BSt 500 S</t>
  </si>
  <si>
    <t>t</t>
  </si>
  <si>
    <t>2,370*1,15</t>
  </si>
  <si>
    <t>282602112R00</t>
  </si>
  <si>
    <t xml:space="preserve">Injektování vysokotlaké s dvojtým obturátorem tlak přes 0,6 do 2 MPa,  </t>
  </si>
  <si>
    <t>h</t>
  </si>
  <si>
    <t>mikropilot nebo kotev,</t>
  </si>
  <si>
    <t>14*2,0</t>
  </si>
  <si>
    <t>728114111R00</t>
  </si>
  <si>
    <t>Montáž kruhového plastového potrubí do průměru d 100 mm</t>
  </si>
  <si>
    <t>800-728</t>
  </si>
  <si>
    <t>728114113R00</t>
  </si>
  <si>
    <t>Montáž kruhového plastového potrubí do průměru d 300 mm</t>
  </si>
  <si>
    <t>451315116U00</t>
  </si>
  <si>
    <t>Podklad vrstva -10cm beton C20/25</t>
  </si>
  <si>
    <t>1,40*11,05*2</t>
  </si>
  <si>
    <t>1,20*5,5*2</t>
  </si>
  <si>
    <t>1,40*5,50*1</t>
  </si>
  <si>
    <t>728114113R01</t>
  </si>
  <si>
    <t>Montáž potrubí plastového kruhového do d 250 mm, chránička teplovodního potrubí vč. výplně PUR</t>
  </si>
  <si>
    <t>13,5*2</t>
  </si>
  <si>
    <t>28611750.A1</t>
  </si>
  <si>
    <t>Trubka kanaliz. korug.  DN 100 x 1000 mm PVC</t>
  </si>
  <si>
    <t>28611756.A</t>
  </si>
  <si>
    <t>trubka plastová kanalizační PVC; korugovaná, s hrdlem; Sn 16 kN/m2; D = 294,0 mm; l = 1000,0 mm</t>
  </si>
  <si>
    <t>RTS 13/ II</t>
  </si>
  <si>
    <t>28611759.A</t>
  </si>
  <si>
    <t>trubka plastová kanalizační PVC; korugovaná, s hrdlem; Sn 16 kN/m2; D = 376,0 mm; l = 1000,0 mm</t>
  </si>
  <si>
    <t>310278841R00</t>
  </si>
  <si>
    <t>Zazdívka otvorů o ploše přes 0,25 m2 do 1 m2 ve zdivu nadzákladovém nepálenými tvárnicemi o tloušče zdi do 300 mm</t>
  </si>
  <si>
    <t>801-4</t>
  </si>
  <si>
    <t>RTS 15/ II</t>
  </si>
  <si>
    <t>1,20*0,30*3,30</t>
  </si>
  <si>
    <t>0,40*0,15*3,30</t>
  </si>
  <si>
    <t>311112330RT4</t>
  </si>
  <si>
    <t>Stěny z betonových bednicích tvárnic a betonu šířky 300 mm, zálivka betonem C25/30</t>
  </si>
  <si>
    <t>(ztracené bednění) z betonových tvárnic a zálivka betonem,</t>
  </si>
  <si>
    <t>9,80*0,90</t>
  </si>
  <si>
    <t>6,225*0,80</t>
  </si>
  <si>
    <t>2,070*0,80</t>
  </si>
  <si>
    <t>3,985*0,80</t>
  </si>
  <si>
    <t>7,77*0,80</t>
  </si>
  <si>
    <t/>
  </si>
  <si>
    <t>311271884R00</t>
  </si>
  <si>
    <t>Zdivo nosné z tvárnic porobetonových tloušťky 300 mm, charakteristická pevnost v tlaku fk = 2,25 MPa, součinitel prostupu tepla U při 5% vlhkosti = 0,44 W/m2.K, tvárnice zdicí</t>
  </si>
  <si>
    <t>9,80*3,050</t>
  </si>
  <si>
    <t>6,225*3,050</t>
  </si>
  <si>
    <t>2,070*3,050</t>
  </si>
  <si>
    <t>3,985*3,050</t>
  </si>
  <si>
    <t>7,77*3,050</t>
  </si>
  <si>
    <t>-2,00*1,60</t>
  </si>
  <si>
    <t>-1,00*1,60</t>
  </si>
  <si>
    <t>-2,00*1,60*2</t>
  </si>
  <si>
    <t>-2,00*1,60*1</t>
  </si>
  <si>
    <t>-4,080*0,80</t>
  </si>
  <si>
    <t>342256255R00</t>
  </si>
  <si>
    <t>Příčky z cihel a tvárnic nepálených příčky z příčkovek pórobetonových tloušťky 150 mm</t>
  </si>
  <si>
    <t>včetně pomocného lešení</t>
  </si>
  <si>
    <t>(4,995+0,60+0,30)*3,30</t>
  </si>
  <si>
    <t>1,130*3,30</t>
  </si>
  <si>
    <t>-0,80*2,0</t>
  </si>
  <si>
    <t>1,79*3,30</t>
  </si>
  <si>
    <t>(3,79+0,15)*3,30</t>
  </si>
  <si>
    <t>5,555*3,30</t>
  </si>
  <si>
    <t>3,25*3,30</t>
  </si>
  <si>
    <t>0,95*3,30</t>
  </si>
  <si>
    <t>2,80*3,30</t>
  </si>
  <si>
    <t>(7,20+2,55)*0,90</t>
  </si>
  <si>
    <t>(0,525+0,525+0,15)*3,30</t>
  </si>
  <si>
    <t>-0,90*2,00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</si>
  <si>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</si>
  <si>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</si>
  <si>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</si>
  <si>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SL1 : 1,00*0,40*2,80*2</t>
  </si>
  <si>
    <t>SL2 : 1,20*0,40*2,80*1</t>
  </si>
  <si>
    <t>SL3 : 1,00*0,40*2,80</t>
  </si>
  <si>
    <t>0,60*0,40*2,80</t>
  </si>
  <si>
    <t>SL4 : 0,40*0,40*3,10*1</t>
  </si>
  <si>
    <t>SL5 : 0,50*0,40*3,10*2</t>
  </si>
  <si>
    <t>330321411R00</t>
  </si>
  <si>
    <t>Beton sloupů a pilířů železový třídy C 30/37</t>
  </si>
  <si>
    <t>SL6 : 0,60*0,40*3,10*2</t>
  </si>
  <si>
    <t>SL7 : 0,30*0,60*3,10*1</t>
  </si>
  <si>
    <t>331361721R00</t>
  </si>
  <si>
    <t>Výztuž hranatých sloupů z betonářské oceli_x000D_
 BSt 500 S</t>
  </si>
  <si>
    <t>pilířů, rámových stojek, vzpěr, věšáků nebo táhel svislých nebo šikmých. Včetně distančních prvků.</t>
  </si>
  <si>
    <t>2338*1,15*0,001</t>
  </si>
  <si>
    <t>334353111R00</t>
  </si>
  <si>
    <t>Bednění konstrukcí bednění sloupů čtvercových, obdélníkových a mnohoúhelníkových, plocha do 0,9 m2, zřízení</t>
  </si>
  <si>
    <t>821-1</t>
  </si>
  <si>
    <t>mostních svislých, šikmých, přímých, zakřivených i skloněných výšky do 20 m, opěr, pilířů a úložných prahů, stěn a křídel žebrových i deskových tl. do 45 cm, sloupů čtvercových, obdélníkových a mnohoúhelníkových průřezové plochy do 0,9 m2, sloupů kruhových a oválných,</t>
  </si>
  <si>
    <t>SL1 : 2,80*2,80*2</t>
  </si>
  <si>
    <t>SL2 : 3,20*2,80*1</t>
  </si>
  <si>
    <t>SL3 : (1,00+1,00+0,40+0,60+0,60+0,40)*2,80*1</t>
  </si>
  <si>
    <t>SL4 : 1,60*3,10*1</t>
  </si>
  <si>
    <t>SL5 : 1,80*3,10*2</t>
  </si>
  <si>
    <t>SL6 : 2,00*3,10*2</t>
  </si>
  <si>
    <t>SL7 : 1,80*3,10*1</t>
  </si>
  <si>
    <t>334353211R00</t>
  </si>
  <si>
    <t>Bednění konstrukcí bednění sloupů čtvercových, obdélníkových a mnohoúhelníkových, plocha do 0,9 m2, odstranění</t>
  </si>
  <si>
    <t>341321410R00</t>
  </si>
  <si>
    <t>Beton stěn nosných a výplňových železový třídy C 25/30</t>
  </si>
  <si>
    <t>bez výztuže, s pomocným lešením o výšce podlahy do 1,90 m a pro zatížení do 1,5 kPa,</t>
  </si>
  <si>
    <t>6,77*0,40*2,80</t>
  </si>
  <si>
    <t>2,56*0,40*1,60</t>
  </si>
  <si>
    <t>1,20*0,40*1,60</t>
  </si>
  <si>
    <t>341351101R00</t>
  </si>
  <si>
    <t xml:space="preserve">Bednění stěn a příček jednostranné  , zřízení,  </t>
  </si>
  <si>
    <t>svislé nebo šikmé (odkloněné), půdorysně přímé nebo zalomené, stěn nosných, výplňových, nebo příček, včetně vzpěr nebo jiného zajištění</t>
  </si>
  <si>
    <t>6,77*2,80*2</t>
  </si>
  <si>
    <t>2,56*1,60*2</t>
  </si>
  <si>
    <t>1,20*1,60*2</t>
  </si>
  <si>
    <t>0,40*1,60</t>
  </si>
  <si>
    <t>341351102R00</t>
  </si>
  <si>
    <t xml:space="preserve">Bednění stěn a příček jednostranné  , odstranění,  </t>
  </si>
  <si>
    <t>341361721R00</t>
  </si>
  <si>
    <t>Výztuž stěn a příček  z betonářské oceli BSt 500 S</t>
  </si>
  <si>
    <t>rovných i oblých, svislých i šikmých. Včetně distančních prvků.</t>
  </si>
  <si>
    <t>150*1,15*0,001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</si>
  <si>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</si>
  <si>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</si>
  <si>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(3,69+1,405+2,185+2,520)*10,210*0,25</t>
  </si>
  <si>
    <t>-3,985*2,070*0,25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</si>
  <si>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</si>
  <si>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</si>
  <si>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</si>
  <si>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(3,69+1,405+2,185+2,520)*10,210</t>
  </si>
  <si>
    <t>-3,985*2,070</t>
  </si>
  <si>
    <t>411351102aa</t>
  </si>
  <si>
    <t>Bednění stropů deskových, balkonových nebo plošných konzol plné, rovné, popř. s náběhy  , - odstranění</t>
  </si>
  <si>
    <t>411354173R00</t>
  </si>
  <si>
    <t>Podpěrná konstrukce bednění stropů přes 5 do 12 kPa, - zřízení</t>
  </si>
  <si>
    <t>výšky do 4 m se zesílením dna bednění podle hodnoty zatížení betonovou směsí a výztuží. Bez pomocného lešení.</t>
  </si>
  <si>
    <t>411354174R00</t>
  </si>
  <si>
    <t>Podpěrná konstrukce bednění stropů přes 5 do 12 kPa, - odstranění</t>
  </si>
  <si>
    <t>411361721R00</t>
  </si>
  <si>
    <t>Výztuž stropů z betonářské oceli BSt 500 S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</si>
  <si>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</si>
  <si>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2650*1,15*0,001</t>
  </si>
  <si>
    <t>413351211R00</t>
  </si>
  <si>
    <t>Podpěrná konstrukce bednění nosníků do 5 kPa, - zřízení</t>
  </si>
  <si>
    <t>a jiných tyčových konstrukcí výšky do 4 m a se zesílením dna bednění, na plochu půdorysu</t>
  </si>
  <si>
    <t>T1+2 : 4,950*0,40</t>
  </si>
  <si>
    <t>3,40*0,40*2</t>
  </si>
  <si>
    <t>Věnec : (1,00+2,00+2,00+2,00+2,00+4,080)*0,30</t>
  </si>
  <si>
    <t>413351212R00</t>
  </si>
  <si>
    <t>Podpěrná konstrukce bednění nosníků do 5 kPa, odstranění</t>
  </si>
  <si>
    <t>417351115R00</t>
  </si>
  <si>
    <t>Bednění bočnic ztužujících pásů a věnců včetně vzpěr zřízení</t>
  </si>
  <si>
    <t>T1 : (0,60+3,40+0,60+4,995+0,60)*0,60*2</t>
  </si>
  <si>
    <t>T2 : (0,40+3,40+0,50+4,95+0,50+0,445)*0,60*2</t>
  </si>
  <si>
    <t>4,950*0,40</t>
  </si>
  <si>
    <t>Věnec : 9,85*0,25*2</t>
  </si>
  <si>
    <t>7,78*0,25*2</t>
  </si>
  <si>
    <t>2,370*0,25*2</t>
  </si>
  <si>
    <t>3,685*0,25*2</t>
  </si>
  <si>
    <t>5,625*0,25*2</t>
  </si>
  <si>
    <t>(1,00+2,00+2,00+2,00+2,00+4,080)*0,30</t>
  </si>
  <si>
    <t>417351116R00</t>
  </si>
  <si>
    <t>Bednění bočnic ztužujících pásů a věnců včetně vzpěr odstranění</t>
  </si>
  <si>
    <t>417361721R00</t>
  </si>
  <si>
    <t>Výztuž ztužujících pásů a věnců z betonářské oceli BSt 500 S</t>
  </si>
  <si>
    <t>Včetně distančních prvků.</t>
  </si>
  <si>
    <t>669*1,15*0,001</t>
  </si>
  <si>
    <t>484*1,15*0,001</t>
  </si>
  <si>
    <t>385323802U00</t>
  </si>
  <si>
    <t>Průvlaky+nosníky+trámy ŽB C25/30XF3</t>
  </si>
  <si>
    <t>T1 : (0,60+3,40+0,60+4,995+0,60)*0,40*0,60</t>
  </si>
  <si>
    <t>T2 : (0,40+3,40+0,50+4,95+0,50+0,445)*0,40*0,60</t>
  </si>
  <si>
    <t>Věnec : 9,85*0,30*0,25</t>
  </si>
  <si>
    <t>7,78*0,30*0,25</t>
  </si>
  <si>
    <t>2,370*0,30*0,25</t>
  </si>
  <si>
    <t>3,685*0,30*0,25</t>
  </si>
  <si>
    <t>5,625*0,30*0,25</t>
  </si>
  <si>
    <t>411354265</t>
  </si>
  <si>
    <t>Bednění stropů plech pozink.tl. 0,88 mm, TR 160/250/0,88</t>
  </si>
  <si>
    <t>9,65*5,82</t>
  </si>
  <si>
    <t>7,58*3,980</t>
  </si>
  <si>
    <t>564851111R00</t>
  </si>
  <si>
    <t>Podklad ze štěrkodrti s rozprostřením a zhutněním frakce 0-63 mm, tloušťka po zhutnění 150 mm</t>
  </si>
  <si>
    <t>822-1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</si>
  <si>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</si>
  <si>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</si>
  <si>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</si>
  <si>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596215025R00</t>
  </si>
  <si>
    <t>Kladení zámkové dlažby do drtě příplatek za kladení dlažby tloušťky 60 mm, do100 m2</t>
  </si>
  <si>
    <t>5924511908</t>
  </si>
  <si>
    <t>dlažba betonová dvouvrstvá; čtverec; šedá; l = 200 mm; š = 200 mm; tl. 60,0 mm</t>
  </si>
  <si>
    <t>75,5604*1,05</t>
  </si>
  <si>
    <t>602011202R00</t>
  </si>
  <si>
    <t xml:space="preserve">Omítka stěn z hotových směsí postřik, báze, cementová,  ,  ,  </t>
  </si>
  <si>
    <t>po jednotlivých vrstvách</t>
  </si>
  <si>
    <t>(191,7565+11,7875)</t>
  </si>
  <si>
    <t>602021234RT1</t>
  </si>
  <si>
    <t xml:space="preserve">Omítka stěn z hotových směsí jednovrstvá, vápenosádrová, hlazená, tloušťka vrstvy 10 mm,  </t>
  </si>
  <si>
    <t>73,3785</t>
  </si>
  <si>
    <t>92,858*2</t>
  </si>
  <si>
    <t>0</t>
  </si>
  <si>
    <t>-1,77*1,50</t>
  </si>
  <si>
    <t>-(3,79+1,79+0,15+1,79+3,79)*2,90</t>
  </si>
  <si>
    <t>-((5,555*2)+0,30)*2,90</t>
  </si>
  <si>
    <t>(0,15+3,25+0,95+0,15+0,80+3,25)*2,90</t>
  </si>
  <si>
    <t>-(2,80+2,80+0,30)*2,90</t>
  </si>
  <si>
    <t>-7,20*0,90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</si>
  <si>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</si>
  <si>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</si>
  <si>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</si>
  <si>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1,00*1,60*4</t>
  </si>
  <si>
    <t>1,00*1,60*3</t>
  </si>
  <si>
    <t>1,00*0,80*2</t>
  </si>
  <si>
    <t>2,00*0,80*2</t>
  </si>
  <si>
    <t>1,15*2,10</t>
  </si>
  <si>
    <t>611403399RT2</t>
  </si>
  <si>
    <t>Hrubé zaplnění rýh ve stropech maltou ze suchých směsí jakékoliv šířky</t>
  </si>
  <si>
    <t>20*2*0,10</t>
  </si>
  <si>
    <t>611425521RT2</t>
  </si>
  <si>
    <t xml:space="preserve">Omítka rýh ve stropech maltou vápennou o šířce rýhy do 150 mm, omítkou hrubou nebo hladkou ,  </t>
  </si>
  <si>
    <t>z pomocného pracovního lešení o výšce podlahy do 1900 mm a pro zatížení do 1,5 kPa,</t>
  </si>
  <si>
    <t>612403399RT2</t>
  </si>
  <si>
    <t>Hrubá výplň rýh ve stěnách, jakoukoliv maltou maltou ze suchých směsí_x000D_
 jakékoliv šířky</t>
  </si>
  <si>
    <t>jakékoliv šířky rýhy,</t>
  </si>
  <si>
    <t>3*20*2*0,10</t>
  </si>
  <si>
    <t>612421331RT2</t>
  </si>
  <si>
    <t>Oprava vnitřních vápenných omítek stěn v množství opravované plochy přes 10 do 30 %,  štukových</t>
  </si>
  <si>
    <t>3,70*2,90*2</t>
  </si>
  <si>
    <t>612423521R00</t>
  </si>
  <si>
    <t xml:space="preserve">Omítka rýh ve stěnách maltou vápennou hladká, o šířce rýhy do 150 mm,  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</si>
  <si>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</si>
  <si>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</si>
  <si>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</si>
  <si>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612473186R00</t>
  </si>
  <si>
    <t>Omítky vnitřní zdiva ze suchých směsí příplatek za zabudované rohovníky</t>
  </si>
  <si>
    <t>2,90*41</t>
  </si>
  <si>
    <t>47,15</t>
  </si>
  <si>
    <t>612425921RT3</t>
  </si>
  <si>
    <t>Omítka vnitřního ostění ze suché maltové směsi vápenosádrové, tloušťky 10 mm</t>
  </si>
  <si>
    <t>RTS 15/ I</t>
  </si>
  <si>
    <t>okenního nebo dveřního, z pomocného pracovního lešení o výšce podlahy do 1900 mm a pro zatížení do 1,5 kPa,</t>
  </si>
  <si>
    <t>47,15*0,25</t>
  </si>
  <si>
    <t>629451112R00</t>
  </si>
  <si>
    <t>Vyrovnávací vrstva z cementové malty šířky přes 150 do 300 mm</t>
  </si>
  <si>
    <t>pod klempířskými prvky,</t>
  </si>
  <si>
    <t>13,08*2</t>
  </si>
  <si>
    <t>610011</t>
  </si>
  <si>
    <t>D+M Stěnový dilatační profil - nerez</t>
  </si>
  <si>
    <t>3,3*2</t>
  </si>
  <si>
    <t>612142003bb</t>
  </si>
  <si>
    <t>Potažení vnitřních stěn sklovláknitým pletivem, vtlačeným do tenkovrstvé hmoty</t>
  </si>
  <si>
    <t>203,544*0,33</t>
  </si>
  <si>
    <t>602022188RT3</t>
  </si>
  <si>
    <t>Omítka stěn z hotových směsí vrchní tenkovrstvá, silikonová, zatřená, tloušťka vrstvy 3 mm, odstín II</t>
  </si>
  <si>
    <t>5,168</t>
  </si>
  <si>
    <t>78,729</t>
  </si>
  <si>
    <t>105,203</t>
  </si>
  <si>
    <t>47,15*0,20</t>
  </si>
  <si>
    <t>22,102</t>
  </si>
  <si>
    <t>88,4462</t>
  </si>
  <si>
    <t>602016193R00</t>
  </si>
  <si>
    <t>Omítka stěn z hotových směsí Doplňkové práce pro omítky stěn z hotových směsí_x000D_
 hloubková penetrace stěn akrylátová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</si>
  <si>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</si>
  <si>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</si>
  <si>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</si>
  <si>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621471119</t>
  </si>
  <si>
    <t>Příplatky za provádění úprav na podhledech</t>
  </si>
  <si>
    <t>622315163R00</t>
  </si>
  <si>
    <t>Zateplení parapetu expandovaným polystyrénem, tloušťky 30 mm</t>
  </si>
  <si>
    <t>nanesení lepicího tmelu na izolační desky, nalepení desek, natažení stěrky, vtlačení výztužné tkaniny a přehlazení stěrky. Včetně parapetních lišt.</t>
  </si>
  <si>
    <t>14,15*0,20</t>
  </si>
  <si>
    <t>622391112R00</t>
  </si>
  <si>
    <t>Příplatek za zvýšení počtu hmoždinek nad 6 ks - celkem 8 ks/m2, s dodávkou hmoždinek</t>
  </si>
  <si>
    <t>602022191Raa</t>
  </si>
  <si>
    <t>Penetrační nátěr stěn, pod probarvenou omítku</t>
  </si>
  <si>
    <t>622211022</t>
  </si>
  <si>
    <t>Montáž KZS vnějších stěn z polystyrénových, desek tl do 120 mm</t>
  </si>
  <si>
    <t>,</t>
  </si>
  <si>
    <t>POP</t>
  </si>
  <si>
    <t>2.np : 1,00*1,60</t>
  </si>
  <si>
    <t>0,50*1,60</t>
  </si>
  <si>
    <t>1,805*0,80</t>
  </si>
  <si>
    <t>1,655*0,80</t>
  </si>
  <si>
    <t>622211032</t>
  </si>
  <si>
    <t>Montáž KZS vnějších stěn z polystyrénových, desek tl do 160 mm</t>
  </si>
  <si>
    <t>1.np : 10,33*3,150</t>
  </si>
  <si>
    <t>2,20*3,150</t>
  </si>
  <si>
    <t>0,40*3,150</t>
  </si>
  <si>
    <t>1,80*3,150</t>
  </si>
  <si>
    <t>9,93*3,150</t>
  </si>
  <si>
    <t>-2,56*(3,150-1,60)</t>
  </si>
  <si>
    <t>-1,20*(3,150-1,60)</t>
  </si>
  <si>
    <t>1,00*3,15*4</t>
  </si>
  <si>
    <t>1,20*3,15*2</t>
  </si>
  <si>
    <t>0,40*3,15*6</t>
  </si>
  <si>
    <t>XPS : -22,102</t>
  </si>
  <si>
    <t>622211041U00</t>
  </si>
  <si>
    <t>Montáž KZS vnějších stěn z polystyrénových, desek tl do 200 mm</t>
  </si>
  <si>
    <t>2.np : 9,80*4,30</t>
  </si>
  <si>
    <t>6,225*4,30</t>
  </si>
  <si>
    <t>2,070*4,30</t>
  </si>
  <si>
    <t>3,985*4,30</t>
  </si>
  <si>
    <t>7,77*4,30</t>
  </si>
  <si>
    <t>-2,20*1,60*1</t>
  </si>
  <si>
    <t>-0,50*1,60</t>
  </si>
  <si>
    <t>-1,805*0,80</t>
  </si>
  <si>
    <t>-1,655*0,80</t>
  </si>
  <si>
    <t>622212001U00</t>
  </si>
  <si>
    <t>Montáž KZS vnějších stěn z PPS vnější  ostění, špalety do 200 mm z PPS tl do 40 mm</t>
  </si>
  <si>
    <t>622252002U00</t>
  </si>
  <si>
    <t>Montáž ostatních lišt zateplení</t>
  </si>
  <si>
    <t>9,030</t>
  </si>
  <si>
    <t>14,15</t>
  </si>
  <si>
    <t>13,545</t>
  </si>
  <si>
    <t>622390214</t>
  </si>
  <si>
    <t>Montáž KZS sokl, polystyren, stěrka+výztuž.tkanina, XPS do 160 mm</t>
  </si>
  <si>
    <t>1.np : 10,33*0,90</t>
  </si>
  <si>
    <t>2,20*0,90</t>
  </si>
  <si>
    <t>0,40*0,90</t>
  </si>
  <si>
    <t>1,80*0,50</t>
  </si>
  <si>
    <t>9,93*0,50</t>
  </si>
  <si>
    <t>0,40*0,50</t>
  </si>
  <si>
    <t>1,00*0,50*4</t>
  </si>
  <si>
    <t>1,20*0,50*2</t>
  </si>
  <si>
    <t>0,40*0,50*6</t>
  </si>
  <si>
    <t>622741227</t>
  </si>
  <si>
    <t>Montáž KZS vnějších stěn z polystyrénových desek, podhled do 160 mm</t>
  </si>
  <si>
    <t>(6,88+0,90-0,40)*(10,33+0,25-0,40)</t>
  </si>
  <si>
    <t>-1,00*0,40*2</t>
  </si>
  <si>
    <t>-1,20*0,40</t>
  </si>
  <si>
    <t>4,28*0,40</t>
  </si>
  <si>
    <t>2,070*6,225</t>
  </si>
  <si>
    <t>28350102.A</t>
  </si>
  <si>
    <t>lišta dilatační; materiál plast; l = 2 000 mm</t>
  </si>
  <si>
    <t>RTS 14/ I</t>
  </si>
  <si>
    <t>4,30*2*1,05</t>
  </si>
  <si>
    <t>28350127</t>
  </si>
  <si>
    <t>lišta začišťovací; okenní, se síťovinou; materiál PVC; samolepicí</t>
  </si>
  <si>
    <t>4,20*4</t>
  </si>
  <si>
    <t>4,20*3</t>
  </si>
  <si>
    <t>2,60*2</t>
  </si>
  <si>
    <t>3,60*2</t>
  </si>
  <si>
    <t>5,35*1</t>
  </si>
  <si>
    <t>2835021011</t>
  </si>
  <si>
    <t>Lišta okenní APU s tkaninou  l=1,4 m</t>
  </si>
  <si>
    <t>28350259</t>
  </si>
  <si>
    <t>Lišta s okapničkou PVC</t>
  </si>
  <si>
    <t>1,00*9</t>
  </si>
  <si>
    <t>2,00*2</t>
  </si>
  <si>
    <t>1,15*1</t>
  </si>
  <si>
    <t>28350260</t>
  </si>
  <si>
    <t>profil plastový stavební parapetní; s tkaninou; š = 100 mm</t>
  </si>
  <si>
    <t>1,00*4</t>
  </si>
  <si>
    <t>1,00*3</t>
  </si>
  <si>
    <t>1,00*2</t>
  </si>
  <si>
    <t>28375529</t>
  </si>
  <si>
    <t>Deska fenolická  tl. 120 mm, vlastnosti - viz.kniha specifikací</t>
  </si>
  <si>
    <t>POL3_0</t>
  </si>
  <si>
    <t>5,168*1,05</t>
  </si>
  <si>
    <t>28376210</t>
  </si>
  <si>
    <t>deska izolační střešní; pěnový polystyren s grafitem; povrch hladký; rovná hrana; tl. 30,0 mm; součinitel tepelné vodivosti 0,031 W/mK; R = 1,000 m2K/W; obj. hmotnost 25,00 kg/m3</t>
  </si>
  <si>
    <t>RTS 12/ I</t>
  </si>
  <si>
    <t>2,83*1,05</t>
  </si>
  <si>
    <t>9,43*1,05</t>
  </si>
  <si>
    <t>28376219</t>
  </si>
  <si>
    <t>deska izolační střešní; pěnový polystyren s grafitem; povrch hladký; rovná hrana; tl. 160,0 mm; součinitel tepelné vodivosti 0,031 W/mK; R = 5,350 m2K/W; obj. hmotnost 25,00 kg/m3</t>
  </si>
  <si>
    <t>78,729*1,05</t>
  </si>
  <si>
    <t>88,4462*1,05</t>
  </si>
  <si>
    <t>28376220</t>
  </si>
  <si>
    <t>Deska EPS s grafitem GreyRoof 150 1000x1000x180 mm, vlastnosti - viz.kniha specifikací</t>
  </si>
  <si>
    <t>105,203*1,05</t>
  </si>
  <si>
    <t>283763600A</t>
  </si>
  <si>
    <t>Deska XPS soklová, 160mm</t>
  </si>
  <si>
    <t>22,102*1,05</t>
  </si>
  <si>
    <t>55392750.A</t>
  </si>
  <si>
    <t>lišta rohová; s tkaninou; materiál plast</t>
  </si>
  <si>
    <t>4,30*3*1,05</t>
  </si>
  <si>
    <t>631312621R00</t>
  </si>
  <si>
    <t xml:space="preserve">Mazanina z betonu prostého tl. přes 50 do 80 mm třídy C 20/25,  </t>
  </si>
  <si>
    <t>(z kameniva) hlazená dřevěným hladítkem</t>
  </si>
  <si>
    <t>14,15*0,30*0,10</t>
  </si>
  <si>
    <t>631313621R00</t>
  </si>
  <si>
    <t xml:space="preserve">Mazanina z betonu prostého tl. přes 80 do 120 mm třídy C 20/25,  </t>
  </si>
  <si>
    <t>60,3*0,10</t>
  </si>
  <si>
    <t>18,1*0,10</t>
  </si>
  <si>
    <t>10,80*6,5*0,10</t>
  </si>
  <si>
    <t>13,85*3,40*0,10</t>
  </si>
  <si>
    <t>14,975*3,70*0,10</t>
  </si>
  <si>
    <t>631319111R00</t>
  </si>
  <si>
    <t>Příplatek zy vytvoření odtokového žlábku šířka 200 mm, hloubka 100 mm</t>
  </si>
  <si>
    <t>u mazanin v prádelnách, ve dně kanálu pro rozvod apod.</t>
  </si>
  <si>
    <t>1,6+3,6+2,8+4,2+3,6+2,0+1,6</t>
  </si>
  <si>
    <t>1,2</t>
  </si>
  <si>
    <t>631319183R00</t>
  </si>
  <si>
    <t>Příplatek za sklon tloušťka mazaniny od 80 mm do 120 mm</t>
  </si>
  <si>
    <t>přes 15° do 35° od vodorovné roviny</t>
  </si>
  <si>
    <t>631361921RT1</t>
  </si>
  <si>
    <t>Výztuž mazanin z betonů a z lehkých betonů ze svařovaných sítí průměr drátu 4 mm, velikost oka 100/100 mm</t>
  </si>
  <si>
    <t>včetně distančních prvků</t>
  </si>
  <si>
    <t>251,0975*1,999*0,001*1,10</t>
  </si>
  <si>
    <t>631319011U00</t>
  </si>
  <si>
    <t>Přípl mazanina -8 přehlazení</t>
  </si>
  <si>
    <t>631319012U00</t>
  </si>
  <si>
    <t>Přípl mazanina -12 přehlazení</t>
  </si>
  <si>
    <t>25,1098</t>
  </si>
  <si>
    <t>642944121R00</t>
  </si>
  <si>
    <t>Osazování ocelových zárubní dodatečně plochy do 2,5 m2</t>
  </si>
  <si>
    <t>lisovaných nebo z úhelníků s vybetonováním prahu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</si>
  <si>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</si>
  <si>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</si>
  <si>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</si>
  <si>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1,00*1</t>
  </si>
  <si>
    <t>2,00*4</t>
  </si>
  <si>
    <t>4,080*1</t>
  </si>
  <si>
    <t>55330382</t>
  </si>
  <si>
    <t>zárubeň kovová hranatá; pro přesné zdění; š profilu 100 mm; š průchodu 800 mm; h průchodu 1 970 mm; L; závěsy pevné</t>
  </si>
  <si>
    <t>55330384</t>
  </si>
  <si>
    <t>zárubeň kovová hranatá; pro přesné zdění; š profilu 100 mm; š průchodu 900 mm; h průchodu 1 970 mm; L; závěsy pevné</t>
  </si>
  <si>
    <t>60775354.1</t>
  </si>
  <si>
    <t>T1 - Parapet interiér PVC 1000*300</t>
  </si>
  <si>
    <t>1,00*1*1,05</t>
  </si>
  <si>
    <t>60775354.2</t>
  </si>
  <si>
    <t>T2 - Parapet interiér PVC 2000*300</t>
  </si>
  <si>
    <t>2,00*4*1,05</t>
  </si>
  <si>
    <t>60775354.3</t>
  </si>
  <si>
    <t>T3 - Parapet interiér PVC 4080*350</t>
  </si>
  <si>
    <t>4,080*1,05</t>
  </si>
  <si>
    <t>60775392</t>
  </si>
  <si>
    <t>krytka parapetu plast; pro parapety s nosem; rozměr 600 mm; barva bílá, šedá</t>
  </si>
  <si>
    <t>941941041R00</t>
  </si>
  <si>
    <t>Montáž lešení lehkého pracovního řadového s podlahami šířky od 1,00 do 1,20 m, výšky do 10 m</t>
  </si>
  <si>
    <t>800-3</t>
  </si>
  <si>
    <t>včetně kotvení</t>
  </si>
  <si>
    <t>(10,00+1,5+6,3+1,5+2,0+4,0+1,5+8,0)*8</t>
  </si>
  <si>
    <t>941941291R00</t>
  </si>
  <si>
    <t>Montáž lešení lehkého pracovního řadového s podlahami příplatek za každý další i započatý měsíc použití lešení_x000D_
 šířky od 1,00 do 1,20 m a výšky do 10 m</t>
  </si>
  <si>
    <t>278,40*2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</si>
  <si>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</si>
  <si>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</si>
  <si>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</si>
  <si>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</si>
  <si>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75,5604</t>
  </si>
  <si>
    <t>10,60*1,2*3</t>
  </si>
  <si>
    <t>8,0*1,20*3</t>
  </si>
  <si>
    <t>440,40</t>
  </si>
  <si>
    <t>944511111U00</t>
  </si>
  <si>
    <t>Mtž ochranná síť</t>
  </si>
  <si>
    <t>944511211U00</t>
  </si>
  <si>
    <t>Přípl ZKD den lešení k 94451-1111</t>
  </si>
  <si>
    <t>278,40*30</t>
  </si>
  <si>
    <t>944511811U00</t>
  </si>
  <si>
    <t>Dmtž ochranná síť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</si>
  <si>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</si>
  <si>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</si>
  <si>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74,60</t>
  </si>
  <si>
    <t>60,3</t>
  </si>
  <si>
    <t>18,1</t>
  </si>
  <si>
    <t>10,80*6,5</t>
  </si>
  <si>
    <t>13,85*3,40</t>
  </si>
  <si>
    <t>14,975*3,70</t>
  </si>
  <si>
    <t>95001</t>
  </si>
  <si>
    <t>Vyklízení nábytku a uložených věcí, demontáž zař., předměrů a instalací - vč. likvidace</t>
  </si>
  <si>
    <t>2.np : 60,3</t>
  </si>
  <si>
    <t>1.np : 77,52+17,20</t>
  </si>
  <si>
    <t>962031133R00</t>
  </si>
  <si>
    <t xml:space="preserve">Bourání příček </t>
  </si>
  <si>
    <t>801-3</t>
  </si>
  <si>
    <t>RTS 17/ I</t>
  </si>
  <si>
    <t>nebo vybourání otvorů průřezové plochy přes 4 m2 v příčkách, včetně pomocného lešení o výšce podlahy do 1900 mm a pro zatížení do 1,5 kPa  (150 kg/m2),</t>
  </si>
  <si>
    <t>2,675*3,050</t>
  </si>
  <si>
    <t>-0,90*2,0</t>
  </si>
  <si>
    <t>3,010*3,050</t>
  </si>
  <si>
    <t>4,660*3,050</t>
  </si>
  <si>
    <t>0,90*3,050</t>
  </si>
  <si>
    <t>(3,20+0,15+6,900)*3,05</t>
  </si>
  <si>
    <t>1,105*3,050</t>
  </si>
  <si>
    <t>-1,10*2,0*2</t>
  </si>
  <si>
    <t>4,725*3,05</t>
  </si>
  <si>
    <t>3,20*3,050</t>
  </si>
  <si>
    <t>-1,10*2,0</t>
  </si>
  <si>
    <t>(0,97+0,15)*3,05</t>
  </si>
  <si>
    <t>3,935*3,05</t>
  </si>
  <si>
    <t>0,40*3,05</t>
  </si>
  <si>
    <t>-2,0*2,0</t>
  </si>
  <si>
    <t>4,70*3,05</t>
  </si>
  <si>
    <t>-3,90*2,0</t>
  </si>
  <si>
    <t>1,025*3,05</t>
  </si>
  <si>
    <t>1,020*3,05</t>
  </si>
  <si>
    <t>0,60*3,05</t>
  </si>
  <si>
    <t>-1,1*2,0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</si>
  <si>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</si>
  <si>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</si>
  <si>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</si>
  <si>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1.np : 0,50*0,90*1,20</t>
  </si>
  <si>
    <t>2.np : 0,50*0,90*5,6</t>
  </si>
  <si>
    <t>0,50*0,90*3,40</t>
  </si>
  <si>
    <t>0,40*0,50*3,050</t>
  </si>
  <si>
    <t>0,50*1,20*3,050</t>
  </si>
  <si>
    <t>965043341RT1</t>
  </si>
  <si>
    <t>Bourání podkladů pod dlažby nebo litých celistvých dlažeb a mazanin  betonových s potěrem nebo teracem, tloušťky do 100 mm, plochy přes 4 m2</t>
  </si>
  <si>
    <t>55,70*0,05</t>
  </si>
  <si>
    <t>2,675*2,875*0,05</t>
  </si>
  <si>
    <t>11,00*0,05</t>
  </si>
  <si>
    <t>15,00*0,05</t>
  </si>
  <si>
    <t>965043431RT1</t>
  </si>
  <si>
    <t>Bourání podkladů pod dlažby nebo litých celistvých dlažeb a mazanin  betonových s potěrem nebo teracem, tloušťky do 150 mm, plochy do 4 m2</t>
  </si>
  <si>
    <t>10,80*6,5*0,13</t>
  </si>
  <si>
    <t>13,85*3,40*0,13</t>
  </si>
  <si>
    <t>14,975*3,70*0,13</t>
  </si>
  <si>
    <t>965049112RT1</t>
  </si>
  <si>
    <t>Bourání podkladů pod dlažby nebo litých celistvých dlažeb a mazanin  příplatek za bourání mazanin vyztužených svařovanou sítí, tloušťky přes 100 mm</t>
  </si>
  <si>
    <t>22,4507</t>
  </si>
  <si>
    <t>965081713RT1</t>
  </si>
  <si>
    <t>Bourání podlah z keramických dlaždic, tloušťky do 10 mm, plochy přes 1 m2</t>
  </si>
  <si>
    <t>bez podkladního lože, s jakoukoliv výplní spár</t>
  </si>
  <si>
    <t xml:space="preserve">2.np : </t>
  </si>
  <si>
    <t>31,2</t>
  </si>
  <si>
    <t>9,10</t>
  </si>
  <si>
    <t>967031142R00</t>
  </si>
  <si>
    <t>Přisekání rovných ostění ve zdivu cihelném na maltu cementovou</t>
  </si>
  <si>
    <t>bez odstupu, po hrubém vybourání otvorů v jakémkoliv zdivu cihelném, včetně pomocného lešení o výšce podlahy do 1900 mm a pro zatížení do 1,5 kPa  (150 kg/m2),</t>
  </si>
  <si>
    <t>0,50*3,05*2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</si>
  <si>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</si>
  <si>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</si>
  <si>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0,9*2,0*3</t>
  </si>
  <si>
    <t>766411811R00</t>
  </si>
  <si>
    <t>Demontáž obložení stěn panely velikosti do 1,5 m2</t>
  </si>
  <si>
    <t>800-766</t>
  </si>
  <si>
    <t>766662811R00</t>
  </si>
  <si>
    <t>Demontáž dveřních křídel prahů dveří_x000D_
 jednokřídlových</t>
  </si>
  <si>
    <t>776511820RT3</t>
  </si>
  <si>
    <t>Odstranění povlakových podlah z nášlapné plochy lepených, s podložkou, z ploch přes 20 m2</t>
  </si>
  <si>
    <t>800-775</t>
  </si>
  <si>
    <t>8,9*1,23</t>
  </si>
  <si>
    <t>3,335*3,685</t>
  </si>
  <si>
    <t>2,74*3,685</t>
  </si>
  <si>
    <t>5,8</t>
  </si>
  <si>
    <t>12,7</t>
  </si>
  <si>
    <t>767112813</t>
  </si>
  <si>
    <t>Demontáž výplňových prvků</t>
  </si>
  <si>
    <t>1.np : 1,2*2,1</t>
  </si>
  <si>
    <t>2.np : 5,6*2,1</t>
  </si>
  <si>
    <t>3,4*2,10</t>
  </si>
  <si>
    <t>787100812R00</t>
  </si>
  <si>
    <t>Vysklívání stěn - sklo profilové dvojité</t>
  </si>
  <si>
    <t>978041117</t>
  </si>
  <si>
    <t>Odstranění KZS až na obv. zdivo</t>
  </si>
  <si>
    <t>12,80*7,5</t>
  </si>
  <si>
    <t>-5,60*2,1*3</t>
  </si>
  <si>
    <t>-5,6*2,1*2</t>
  </si>
  <si>
    <t>1,20*2,10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</si>
  <si>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</si>
  <si>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</si>
  <si>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</si>
  <si>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712311111RZ1</t>
  </si>
  <si>
    <t>Povlakové krytiny střech do 10° za studena nátěrem 1 x, asfaltovou suspenzí, včetně dodávky materiálu</t>
  </si>
  <si>
    <t>800-711</t>
  </si>
  <si>
    <t>712331101RT1</t>
  </si>
  <si>
    <t>Povlakové krytiny střech do 10° pásy na sucho 1 vrstva, bez dodávky pásu</t>
  </si>
  <si>
    <t>712362701R00</t>
  </si>
  <si>
    <t>Povlakové krytiny střech do 10° pryžemi zesílením spojů páskem r.š. 100 mm včetně zalití okrajů spoje, bez dodávky fólie</t>
  </si>
  <si>
    <t>712391171RT1</t>
  </si>
  <si>
    <t>Textílie na střechách do 10° podkladní, položení - bez dodávky textílie</t>
  </si>
  <si>
    <t>998712202R00</t>
  </si>
  <si>
    <t>Přesun hmot pro povlakové krytiny v objektech výšky přes 6 do 12 m</t>
  </si>
  <si>
    <t>POL1_1002</t>
  </si>
  <si>
    <t>50 m vodorovně</t>
  </si>
  <si>
    <t>712373122</t>
  </si>
  <si>
    <t>Krytina střech do 10° fólie, 6 kotev/m2,, tl. izolace do 260 mm, fólie ve specifikaci</t>
  </si>
  <si>
    <t>9,80*6,225</t>
  </si>
  <si>
    <t>7,77*3,985</t>
  </si>
  <si>
    <t>91,9686*0,20</t>
  </si>
  <si>
    <t>2832210111</t>
  </si>
  <si>
    <t>Fólie  tl. 2, š. střešní šedá</t>
  </si>
  <si>
    <t>110,3622*1,10</t>
  </si>
  <si>
    <t>6285226911</t>
  </si>
  <si>
    <t>Pás modif. asfalt samolep</t>
  </si>
  <si>
    <t>POL3_7</t>
  </si>
  <si>
    <t>86,3314*1,10</t>
  </si>
  <si>
    <t>6936619811</t>
  </si>
  <si>
    <t>Geotextilie  300 g/m2 š. 200cm 100% PP</t>
  </si>
  <si>
    <t>713111111RT2</t>
  </si>
  <si>
    <t>Montáž tepelné izolace stropů kladené vrchem, volně, dvouvrstvá</t>
  </si>
  <si>
    <t>800-713</t>
  </si>
  <si>
    <t>86,3314*2</t>
  </si>
  <si>
    <t>713141311R00</t>
  </si>
  <si>
    <t>Montáž tepelné izolace plochých střech EPS s asfaltovým pásem, na kotvy</t>
  </si>
  <si>
    <t>998713202R00</t>
  </si>
  <si>
    <t>Přesun hmot pro izolace tepelné v objektech výšky do 12 m</t>
  </si>
  <si>
    <t>713121112RU9</t>
  </si>
  <si>
    <t>Izolace tepelná podlah na sucho, jednovrstvá, včetně dodávky PPS kročejový útlum 30mm</t>
  </si>
  <si>
    <t>28375766.A</t>
  </si>
  <si>
    <t>deska izolační EPS 100; pěnový polystyren; povrch hladký; součinitel tepelné vodivosti 0,037 W/mK; obj. hmotnost 20,00 kg/m3</t>
  </si>
  <si>
    <t>86,3314*0,160*1,05</t>
  </si>
  <si>
    <t>28375971</t>
  </si>
  <si>
    <t>deska spádová, klín EPS 100; pěnový polystyren; součinitel tepelné vodivosti 0,037 W/mK</t>
  </si>
  <si>
    <t>17,30*1,05</t>
  </si>
  <si>
    <t>63151399A</t>
  </si>
  <si>
    <t>Deska z minerální plsti ISOVER UNI tl. 30 mm</t>
  </si>
  <si>
    <t>86,3314*2*1,05</t>
  </si>
  <si>
    <t>998721202R00</t>
  </si>
  <si>
    <t>Přesun hmot pro vnitřní kanalizaci v objektech výšky do 12 m</t>
  </si>
  <si>
    <t>800-721</t>
  </si>
  <si>
    <t>50 m vodorovně, měřeno od těžiště půdorysné plochy skládky do těžiště půdorysné plochy objektu</t>
  </si>
  <si>
    <t>72101991</t>
  </si>
  <si>
    <t>D+M Nerezový odvodňovací žlab - š.300, odhad</t>
  </si>
  <si>
    <t>1,6+3,6+2,8</t>
  </si>
  <si>
    <t>4,2+3,6+2,0</t>
  </si>
  <si>
    <t>1,6</t>
  </si>
  <si>
    <t>72101992</t>
  </si>
  <si>
    <t>D+M Nerezový odvodňovací žlab - š.600, odhad</t>
  </si>
  <si>
    <t>721211503</t>
  </si>
  <si>
    <t>Nástavec střešní vpusti vč. ochr.koše-nerez</t>
  </si>
  <si>
    <t>721211913U00</t>
  </si>
  <si>
    <t>Mtž vpusť</t>
  </si>
  <si>
    <t>762441113RT1</t>
  </si>
  <si>
    <t>Obložení atiky s dodávkou dřevoštěpkových desek, tloušťky 15 mm, 1 vrstva, upevnění hmoždinkami a šrouby</t>
  </si>
  <si>
    <t>800-762</t>
  </si>
  <si>
    <t>10,055*0,405</t>
  </si>
  <si>
    <t>6,64*0,405</t>
  </si>
  <si>
    <t>1,66*0,405</t>
  </si>
  <si>
    <t>3,575*0,405</t>
  </si>
  <si>
    <t>7,985*0,405</t>
  </si>
  <si>
    <t>998762202R00</t>
  </si>
  <si>
    <t>Přesun hmot pro konstrukce tesařské v objektech výšky do 12 m</t>
  </si>
  <si>
    <t>762421033U00</t>
  </si>
  <si>
    <t>Obložení strop OSB brus15 P+D šroub</t>
  </si>
  <si>
    <t>5,50*4,40</t>
  </si>
  <si>
    <t>5,50*0,60*2</t>
  </si>
  <si>
    <t>4,40*0,60*2</t>
  </si>
  <si>
    <t>2,90*0,90</t>
  </si>
  <si>
    <t>2,90*0,60*2</t>
  </si>
  <si>
    <t>0,90*0,60*2</t>
  </si>
  <si>
    <t>763132613U01</t>
  </si>
  <si>
    <t>Mtž  podhl  1vrs ocel nos kce</t>
  </si>
  <si>
    <t>998763201R00</t>
  </si>
  <si>
    <t>Přesun hmot dřevostaveb v objektech výšky do 6 m</t>
  </si>
  <si>
    <t>800-763</t>
  </si>
  <si>
    <t>763131445</t>
  </si>
  <si>
    <t>SDK podhled - protipožární, vlastnosti - viz.kniha specifikací</t>
  </si>
  <si>
    <t>763132612U00</t>
  </si>
  <si>
    <t>Mtž SDK podhl pož 2vrs ocel nos kce</t>
  </si>
  <si>
    <t>764454204R00</t>
  </si>
  <si>
    <t>Odpadní trouby z pozinkovaného plechu výroba a montáž odpadní trouby z Pz plechu, kruhové včetně zděří, manžet, odboček, kolen, odskoků, výpustí vody a přechodových kusů_x000D_
 průměru 150 mm</t>
  </si>
  <si>
    <t>800-764</t>
  </si>
  <si>
    <t>764908306R00</t>
  </si>
  <si>
    <t>Oplechování parapetů včetně rohů, lepené lepidlem, z pozinkovaného plechu s povrchem z polyesteru v barvě hnědé a cihlově červené tl. 0,5 mm, rš 250 mm, dodávka a montáž</t>
  </si>
  <si>
    <t>včetně rohů</t>
  </si>
  <si>
    <t>998764202R00</t>
  </si>
  <si>
    <t>Přesun hmot pro konstrukce klempířské v objektech výšky do 12 m</t>
  </si>
  <si>
    <t>764430350aa</t>
  </si>
  <si>
    <t>K2 - Oplechování atiky včetně rohů z Al, rš 595 mm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</si>
  <si>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</si>
  <si>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</si>
  <si>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</si>
  <si>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</si>
  <si>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766670021R00</t>
  </si>
  <si>
    <t xml:space="preserve">Montáž kliky a štítku </t>
  </si>
  <si>
    <t>998766202R00</t>
  </si>
  <si>
    <t>Přesun hmot pro konstrukce truhlářské v objektech výšky do 12 m</t>
  </si>
  <si>
    <t>766.3</t>
  </si>
  <si>
    <t>Dodávka kování</t>
  </si>
  <si>
    <t>ks</t>
  </si>
  <si>
    <t>1101</t>
  </si>
  <si>
    <t>D01- Vnitřní interiérové  dveře plné , 800*1970 mm</t>
  </si>
  <si>
    <t>1104</t>
  </si>
  <si>
    <t>D02- Vnitřní interiérové  dveře plné , 900*1970 mm</t>
  </si>
  <si>
    <t>998767202R00</t>
  </si>
  <si>
    <t>Přesun hmot pro kovové stavební doplňk. konstrukce v objektech výšky do 12 m</t>
  </si>
  <si>
    <t>7670002</t>
  </si>
  <si>
    <t>D+M roleta - Al zástěna - atika</t>
  </si>
  <si>
    <t>(9,65+0,20)*1,5</t>
  </si>
  <si>
    <t>(7,58+0,20)*1,5</t>
  </si>
  <si>
    <t>(0,20+3,575+0,205+0,20+5,82+0,20)*1,5</t>
  </si>
  <si>
    <t>(0,20+1,66+0,205+0,20)*1,5</t>
  </si>
  <si>
    <t>767001</t>
  </si>
  <si>
    <t>Z18 - Ocelová plotna 200*200*5, kotvená chem.kotvami Dn10-200mm</t>
  </si>
  <si>
    <t>767002</t>
  </si>
  <si>
    <t>ZL- Ocelový profil L120*120 mm - 9,8 m, kotvený chem kotvami</t>
  </si>
  <si>
    <t>767003</t>
  </si>
  <si>
    <t>ZSL -  Ocelový profil  jekl 80*80*6</t>
  </si>
  <si>
    <t>2,5*22</t>
  </si>
  <si>
    <t>767995108R00</t>
  </si>
  <si>
    <t>Výroba a montáž atypických kovovových doplňků staveb hmotnosti přes 500 kg</t>
  </si>
  <si>
    <t>Z1 : 10,20*42,3*2</t>
  </si>
  <si>
    <t>Z1a : 6,200*42,30*2</t>
  </si>
  <si>
    <t>Z3 : 9,67*30,7*2</t>
  </si>
  <si>
    <t>Z6 : 6,47*30,70*2</t>
  </si>
  <si>
    <t>Z4 : 7,978*26,20*2</t>
  </si>
  <si>
    <t>Z5 : 1,25*26,20*1</t>
  </si>
  <si>
    <t>Z7 : 6,47*26,20*2</t>
  </si>
  <si>
    <t>Z10 : 2,050*5,42*1</t>
  </si>
  <si>
    <t>Z11 : 1,97*5,42*1</t>
  </si>
  <si>
    <t>Z12 : 2,020*5,42*2</t>
  </si>
  <si>
    <t>Z13 : 1,855*5,42*1</t>
  </si>
  <si>
    <t>Z8 : 6,33*12,90*3</t>
  </si>
  <si>
    <t>Z9 : 2,18*12,90*1</t>
  </si>
  <si>
    <t>Z15 : 3,10*12,90*2</t>
  </si>
  <si>
    <t>Z16 : 4,15*12,90*2</t>
  </si>
  <si>
    <t>Z2 : 0,80*6*40</t>
  </si>
  <si>
    <t>Z17 : 0,80*1*18,80</t>
  </si>
  <si>
    <t>Z14 : 1,55*42,3*4</t>
  </si>
  <si>
    <t>783122210R00</t>
  </si>
  <si>
    <t>Nátěry ocelových konstrukcí syntetické A - ocelová konstrukce těžká, jednonásobné + 2x email</t>
  </si>
  <si>
    <t>800-783</t>
  </si>
  <si>
    <t>na vzduchu schnoucí</t>
  </si>
  <si>
    <t>783122710R00</t>
  </si>
  <si>
    <t>Nátěry ocelových konstrukcí syntetické A - ocelová konstrukce těžká, základní</t>
  </si>
  <si>
    <t>95290311311</t>
  </si>
  <si>
    <t>Odstranění nečistot  vazníků  OK- před nátěrem</t>
  </si>
  <si>
    <t>10,20*1,20*2</t>
  </si>
  <si>
    <t>6,20*1,20*2</t>
  </si>
  <si>
    <t>9,67*0,96*2</t>
  </si>
  <si>
    <t>7,97*0,88*2</t>
  </si>
  <si>
    <t>1,25*0,88*1</t>
  </si>
  <si>
    <t>6,47*0,96*2</t>
  </si>
  <si>
    <t>6,47*0,88*2</t>
  </si>
  <si>
    <t>6,33*0,60*3</t>
  </si>
  <si>
    <t>2,18*0,60*1</t>
  </si>
  <si>
    <t>2,050*0,24*1</t>
  </si>
  <si>
    <t>1,97*0,24*1</t>
  </si>
  <si>
    <t>2,020*0,24*1</t>
  </si>
  <si>
    <t>1,85*0,24*1</t>
  </si>
  <si>
    <t>3,10*0,60*2</t>
  </si>
  <si>
    <t>4,15*0,60*2</t>
  </si>
  <si>
    <t>0,80*0,45*6</t>
  </si>
  <si>
    <t>1,55*0,72*4</t>
  </si>
  <si>
    <t>0,80*0,32*1</t>
  </si>
  <si>
    <t>0017672</t>
  </si>
  <si>
    <t>SHS PROFIL 150/150/10</t>
  </si>
  <si>
    <t>Z2 : 0,80*6*40*0,001*1,03</t>
  </si>
  <si>
    <t>0017673</t>
  </si>
  <si>
    <t>SHS PROFIL 80/80/8</t>
  </si>
  <si>
    <t>Z17 : 0,80*1*18,80*0,001*1,03</t>
  </si>
  <si>
    <t>13331732</t>
  </si>
  <si>
    <t>tyč ocelová  L (úhelník) válcovaná za tepla S235 (11375); rovnoramenná; tl = 6,00 mm; a = 60,0 mm; b = 60,0 mm</t>
  </si>
  <si>
    <t>Z10 : 2,050*5,42*1*0,001*1,03</t>
  </si>
  <si>
    <t>Z11 : 1,97*5,42*1*0,001*1,03</t>
  </si>
  <si>
    <t>Z12 : 2,020*5,42*2*0,001*1,03</t>
  </si>
  <si>
    <t>Z13 : 1,855*5,42*1*0,001*1,03</t>
  </si>
  <si>
    <t>13383425</t>
  </si>
  <si>
    <t>tyč ocelová profilová válcovaná za tepla S235 (11375); průřez IPE; výška 140 mm</t>
  </si>
  <si>
    <t>Z8 : 6,33*12,90*3*0,001*1,03</t>
  </si>
  <si>
    <t>Z9 : 2,18*12,90*1*0,001*1,03</t>
  </si>
  <si>
    <t>Z15 : 3,10*12,90*2*0,001*1,03</t>
  </si>
  <si>
    <t>Z16 : 4,15*12,90*2*0,001*1,03</t>
  </si>
  <si>
    <t>13388130</t>
  </si>
  <si>
    <t>tyč ocelová profilová válcovaná za tepla S235 (11375); průřez HEA; výška 120 mm</t>
  </si>
  <si>
    <t>Z14 : 1,55*20,40*4*0,001*1,03</t>
  </si>
  <si>
    <t>13482720</t>
  </si>
  <si>
    <t>tyč ocelová profilová válcovaná za tepla S235 (11375); průřez IPE; výška 220 mm</t>
  </si>
  <si>
    <t>Z4 : 7,978*26,20*2*0,001*1,03</t>
  </si>
  <si>
    <t>Z5 : 1,25*26,20*1*0,001*1,03</t>
  </si>
  <si>
    <t>Z7 : 6,47*26,20*2*0,001*1,03</t>
  </si>
  <si>
    <t>13482725</t>
  </si>
  <si>
    <t>tyč ocelová profilová válcovaná za tepla S235 (11375); průřez IPE; výška 240 mm</t>
  </si>
  <si>
    <t>Z3 : 9,67*30,7*2*0,001*1,03</t>
  </si>
  <si>
    <t>Z6 : 6,47*30,70*2*0,001*1,03</t>
  </si>
  <si>
    <t>13486315</t>
  </si>
  <si>
    <t>tyč ocelová profilová válcovaná za tepla S235 (11375); průřez HEA; výška 200 mm</t>
  </si>
  <si>
    <t>Z1 : 10,20*42,3*2*0,001*1,03</t>
  </si>
  <si>
    <t>Z1a : 6,200*42,30*2*0,001*1,03</t>
  </si>
  <si>
    <t>Z14 : 1,55*42,30*4*0,001*1,03</t>
  </si>
  <si>
    <t>766629215U00</t>
  </si>
  <si>
    <t>Přípl okno ostění rov spára-45mm</t>
  </si>
  <si>
    <t>2,6*2*4</t>
  </si>
  <si>
    <t>2,6*2*3</t>
  </si>
  <si>
    <t>1,80*2*2</t>
  </si>
  <si>
    <t>2,80*2*2</t>
  </si>
  <si>
    <t>3,25*2*1</t>
  </si>
  <si>
    <t>769000010R00</t>
  </si>
  <si>
    <t>Montáž plastových oken s vypěněním</t>
  </si>
  <si>
    <t>001</t>
  </si>
  <si>
    <t>O01 - Okno  plastové,  OSS 1000*1600 mm, vlastnosti - viz.kniha specifikací</t>
  </si>
  <si>
    <t>002</t>
  </si>
  <si>
    <t>O02 - Okno plastové,  OS 1000*1600 mm, vlastnosti - viz.kniha specifikací</t>
  </si>
  <si>
    <t>003</t>
  </si>
  <si>
    <t>O03 - Okno plastové, OS 1000*800 mm, pák.ovladač, vlastnosti - viz.kniha specifikací</t>
  </si>
  <si>
    <t>004</t>
  </si>
  <si>
    <t>O04 - Okno plastové, O 2000*800 mm, vlastnosti - viz.kniha specifikací</t>
  </si>
  <si>
    <t>005</t>
  </si>
  <si>
    <t>O05 - Okno plastové, OS 2100*800 mm + 350*800, vlastnosti - viz.kniha specifikací</t>
  </si>
  <si>
    <t>776101115R00</t>
  </si>
  <si>
    <t>Přípravné práce vyrovnání podkladů samonivelační hmotou</t>
  </si>
  <si>
    <t>položky neobsahují žádný materiál</t>
  </si>
  <si>
    <t>776101121R00</t>
  </si>
  <si>
    <t>Přípravné práce penetrace podkladu</t>
  </si>
  <si>
    <t>776421100RU1</t>
  </si>
  <si>
    <t>Lepení soklíků PVC a napojení krytiny na stěnu lepení podlahových soklíků z PVC a vinylu včetně dodávky soklíku</t>
  </si>
  <si>
    <t>14,945</t>
  </si>
  <si>
    <t>3,70*2</t>
  </si>
  <si>
    <t>-0,90</t>
  </si>
  <si>
    <t>0,60*4*3</t>
  </si>
  <si>
    <t>776522100RT2</t>
  </si>
  <si>
    <t>Lepení povlakových podlah z plastů  Lepení povlakových podlah z plastů - pásy z PVC se vsypem, montáž včetně dodávky podlahoviny, tl. 2,0 mm</t>
  </si>
  <si>
    <t>776603110R00</t>
  </si>
  <si>
    <t>Volné položení jakékoliv podložky pod podlahy pouze položení - podložka ve specifikaci</t>
  </si>
  <si>
    <t>998776202R00</t>
  </si>
  <si>
    <t>Přesun hmot pro podlahy povlakové v objektech výšky do 12 m</t>
  </si>
  <si>
    <t>vodorovně do 50 m</t>
  </si>
  <si>
    <t>998777202R00</t>
  </si>
  <si>
    <t>Přesun hmot pro podlahy syntetické v objektech výšky do 12 m</t>
  </si>
  <si>
    <t>800-773</t>
  </si>
  <si>
    <t>7770011</t>
  </si>
  <si>
    <t>D+M podlahový dilatační profil - nerez</t>
  </si>
  <si>
    <t>777155020R01</t>
  </si>
  <si>
    <t>Podlahy lité polyuretanové  protiskluzné</t>
  </si>
  <si>
    <t>781101142R00</t>
  </si>
  <si>
    <t>Příprava podkladu před provedením obkladu provedení hydroizolační stěrky dvouvrstvé</t>
  </si>
  <si>
    <t>800-771</t>
  </si>
  <si>
    <t>781419701R00</t>
  </si>
  <si>
    <t>Montáž obkladů vnitřních z obkládaček pórovinových příplatky k položkám montáže obkladů vnitřních z obkladaček pórovinových příplatek za práci v omezeném prostoru</t>
  </si>
  <si>
    <t>781419705RT3</t>
  </si>
  <si>
    <t>Montáž obkladů vnitřních z obkládaček pórovinových příplatky k položkám montáže obkladů vnitřních z obkladaček pórovinových příplatek za spárovací hmotu - plošně</t>
  </si>
  <si>
    <t>781475120R00</t>
  </si>
  <si>
    <t>Montáž obkladů vnitřních z dlaždic keramických kladených do tmele 300 x 600 mm,  , kladených do flexibilního tmele</t>
  </si>
  <si>
    <t>1,77*1,50</t>
  </si>
  <si>
    <t>(3,79+1,79+0,15+1,79+3,79)*2,90</t>
  </si>
  <si>
    <t>((5,555*2)+0,30)*2,90</t>
  </si>
  <si>
    <t>(2,80+2,80+0,30)*2,90</t>
  </si>
  <si>
    <t>7,20*0,90</t>
  </si>
  <si>
    <t>13,24+2,90</t>
  </si>
  <si>
    <t>-1,00+1,60</t>
  </si>
  <si>
    <t>-1,10*0,90</t>
  </si>
  <si>
    <t>-4,20*0,90</t>
  </si>
  <si>
    <t>-2,00*1,65</t>
  </si>
  <si>
    <t>6,04*2,90</t>
  </si>
  <si>
    <t>(3,10+0,30+0,30+3,25+1,00)*2,90</t>
  </si>
  <si>
    <t>998781202R00</t>
  </si>
  <si>
    <t>Přesun hmot pro obklady keramické v objektech výšky do 12 m</t>
  </si>
  <si>
    <t>23521588.B</t>
  </si>
  <si>
    <t>Mapegum WPS stěrka hydroizolační 1sl.</t>
  </si>
  <si>
    <t>166,16*1,50</t>
  </si>
  <si>
    <t>597813658bb</t>
  </si>
  <si>
    <t>Obklad keramický tl. 10mm</t>
  </si>
  <si>
    <t>166,169*1,05</t>
  </si>
  <si>
    <t>783225100R00</t>
  </si>
  <si>
    <t xml:space="preserve">Nátěry kov.stavebních doplňk.konstrukcí syntetické dvojnásobné + 1x email,  </t>
  </si>
  <si>
    <t>4,80*0,30</t>
  </si>
  <si>
    <t>4,09*0,30</t>
  </si>
  <si>
    <t>783226100R00</t>
  </si>
  <si>
    <t xml:space="preserve">Nátěry kov.stavebních doplňk.konstrukcí syntetické základní,  </t>
  </si>
  <si>
    <t>784121101R00</t>
  </si>
  <si>
    <t>Příprava povrchu Penetrace (napouštění) podkladu akrylát, jednonásobná</t>
  </si>
  <si>
    <t>800-784</t>
  </si>
  <si>
    <t>784442021RT2</t>
  </si>
  <si>
    <t>Malby z malířských směsí disperzních, v místnostech do 3,8 m, jednobarevné, jednonásobné + 1x penetrace</t>
  </si>
  <si>
    <t>784453654U00</t>
  </si>
  <si>
    <t>Malba  dis 2x+p om t S3,8</t>
  </si>
  <si>
    <t>191,7565</t>
  </si>
  <si>
    <t>21,46</t>
  </si>
  <si>
    <t>11,7875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</si>
  <si>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</si>
  <si>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</si>
  <si>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</si>
  <si>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</si>
  <si>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</si>
  <si>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</si>
  <si>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</si>
  <si>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</si>
  <si>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</si>
  <si>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</si>
  <si>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VRN0</t>
  </si>
  <si>
    <t>Ztížené výrobní podmínky</t>
  </si>
  <si>
    <t>Soubor</t>
  </si>
  <si>
    <t>VRN</t>
  </si>
  <si>
    <t>POL99_2</t>
  </si>
  <si>
    <t>VRN1</t>
  </si>
  <si>
    <t>Oborová přirážka</t>
  </si>
  <si>
    <t>POL99_8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</si>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</sst>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4" t="s">
        <v>39</v>
      </c>
      <c r="B2" s="74"/>
      <c r="C2" s="74"/>
      <c r="D2" s="74"/>
      <c r="E2" s="74"/>
      <c r="F2" s="74"/>
      <c r="G2" s="74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7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>
      <c r="A4" s="109">
        <v>552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>
      <c r="A8" s="2"/>
      <c r="B8" s="31" t="s">
        <v>20</v>
      </c>
      <c r="D8" s="111" t="s">
        <v>51</v>
      </c>
      <c r="H8" s="18" t="s">
        <v>40</v>
      </c>
      <c r="I8" s="130" t="s">
        <v>55</v>
      </c>
      <c r="J8" s="8"/>
    </row>
    <row r="9" spans="1:15" ht="15.75" hidden="1" customHeight="1">
      <c r="A9" s="2"/>
      <c r="B9" s="2"/>
      <c r="D9" s="111" t="s">
        <v>52</v>
      </c>
      <c r="H9" s="18" t="s">
        <v>34</v>
      </c>
      <c r="I9" s="130" t="s">
        <v>56</v>
      </c>
      <c r="J9" s="8"/>
    </row>
    <row r="10" spans="1:15" ht="15.75" hidden="1" customHeight="1">
      <c r="A10" s="2"/>
      <c r="B10" s="35"/>
      <c r="C10" s="55"/>
      <c r="D10" s="110" t="s">
        <v>54</v>
      </c>
      <c r="E10" s="129" t="s">
        <v>53</v>
      </c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>
      <c r="A12" s="2"/>
      <c r="B12" s="28"/>
      <c r="C12" s="54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>
      <c r="A13" s="2"/>
      <c r="B13" s="29"/>
      <c r="C13" s="55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>
      <c r="A16" s="198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SUMIF(F49:F83,A16,I49:I83)+SUMIF(F49:F83,"PSU",I49:I83)</f>
        <v>0</v>
      </c>
      <c r="J16" s="83"/>
    </row>
    <row r="17" spans="1:10" ht="23.25" customHeight="1">
      <c r="A17" s="198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SUMIF(F49:F83,A17,I49:I83)</f>
        <v>0</v>
      </c>
      <c r="J17" s="83"/>
    </row>
    <row r="18" spans="1:10" ht="23.25" customHeight="1">
      <c r="A18" s="198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SUMIF(F49:F83,A18,I49:I83)</f>
        <v>0</v>
      </c>
      <c r="J18" s="83"/>
    </row>
    <row r="19" spans="1:10" ht="23.25" customHeight="1">
      <c r="A19" s="198" t="s">
        <v>131</v>
      </c>
      <c r="B19" s="38" t="s">
        <v>27</v>
      </c>
      <c r="C19" s="60"/>
      <c r="D19" s="61"/>
      <c r="E19" s="81"/>
      <c r="F19" s="82"/>
      <c r="G19" s="81"/>
      <c r="H19" s="82"/>
      <c r="I19" s="81">
        <f>SUMIF(F49:F83,A19,I49:I83)</f>
        <v>0</v>
      </c>
      <c r="J19" s="83"/>
    </row>
    <row r="20" spans="1:10" ht="23.25" customHeight="1">
      <c r="A20" s="198" t="s">
        <v>132</v>
      </c>
      <c r="B20" s="38" t="s">
        <v>28</v>
      </c>
      <c r="C20" s="60"/>
      <c r="D20" s="61"/>
      <c r="E20" s="81"/>
      <c r="F20" s="82"/>
      <c r="G20" s="81"/>
      <c r="H20" s="82"/>
      <c r="I20" s="81">
        <f>SUMIF(F49:F83,A20,I49:I83)</f>
        <v>0</v>
      </c>
      <c r="J20" s="83"/>
    </row>
    <row r="21" spans="1:10" ht="23.25" customHeight="1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IF(A24&gt;50, ROUNDUP(A23, 0), ROUNDDOWN(A23, 0))</f>
        <v>0</v>
      </c>
      <c r="H24" s="97"/>
      <c r="I24" s="97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'0001 1001.2 Pol'!AE945</f>
        <v>0</v>
      </c>
      <c r="G39" s="152">
        <f>'0001 1001.2 Pol'!AF945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 t="s">
        <v>45</v>
      </c>
      <c r="C40" s="156" t="s">
        <v>46</v>
      </c>
      <c r="D40" s="156"/>
      <c r="E40" s="156"/>
      <c r="F40" s="157">
        <f>'0001 1001.2 Pol'!AE945</f>
        <v>0</v>
      </c>
      <c r="G40" s="158">
        <f>'0001 1001.2 Pol'!AF945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>
      <c r="A41" s="139">
        <v>3</v>
      </c>
      <c r="B41" s="160" t="s">
        <v>43</v>
      </c>
      <c r="C41" s="150" t="s">
        <v>44</v>
      </c>
      <c r="D41" s="150"/>
      <c r="E41" s="150"/>
      <c r="F41" s="161">
        <f>'0001 1001.2 Pol'!AE945</f>
        <v>0</v>
      </c>
      <c r="G41" s="153">
        <f>'0001 1001.2 Pol'!AF945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>
      <c r="B46" s="178" t="s">
        <v>60</v>
      </c>
    </row>
    <row r="48" spans="1:10" ht="25.5" customHeight="1">
      <c r="A48" s="180"/>
      <c r="B48" s="183" t="s">
        <v>17</v>
      </c>
      <c r="C48" s="183" t="s">
        <v>5</v>
      </c>
      <c r="D48" s="184"/>
      <c r="E48" s="184"/>
      <c r="F48" s="185" t="s">
        <v>61</v>
      </c>
      <c r="G48" s="185"/>
      <c r="H48" s="185"/>
      <c r="I48" s="185" t="s">
        <v>29</v>
      </c>
      <c r="J48" s="185" t="s">
        <v>0</v>
      </c>
    </row>
    <row r="49" spans="1:10" ht="25.5" customHeight="1">
      <c r="A49" s="181"/>
      <c r="B49" s="186" t="s">
        <v>62</v>
      </c>
      <c r="C49" s="187" t="s">
        <v>63</v>
      </c>
      <c r="D49" s="188"/>
      <c r="E49" s="188"/>
      <c r="F49" s="194" t="s">
        <v>24</v>
      </c>
      <c r="G49" s="195"/>
      <c r="H49" s="195"/>
      <c r="I49" s="195">
        <f>'0001 1001.2 Pol'!G8</f>
        <v>0</v>
      </c>
      <c r="J49" s="192" t="str">
        <f>IF(I84=0,"",I49/I84*100)</f>
        <v/>
      </c>
    </row>
    <row r="50" spans="1:10" ht="25.5" customHeight="1">
      <c r="A50" s="181"/>
      <c r="B50" s="186" t="s">
        <v>64</v>
      </c>
      <c r="C50" s="187" t="s">
        <v>65</v>
      </c>
      <c r="D50" s="188"/>
      <c r="E50" s="188"/>
      <c r="F50" s="194" t="s">
        <v>24</v>
      </c>
      <c r="G50" s="195"/>
      <c r="H50" s="195"/>
      <c r="I50" s="195">
        <f>'0001 1001.2 Pol'!G36</f>
        <v>0</v>
      </c>
      <c r="J50" s="192" t="str">
        <f>IF(I84=0,"",I50/I84*100)</f>
        <v/>
      </c>
    </row>
    <row r="51" spans="1:10" ht="25.5" customHeight="1">
      <c r="A51" s="181"/>
      <c r="B51" s="186" t="s">
        <v>66</v>
      </c>
      <c r="C51" s="187" t="s">
        <v>67</v>
      </c>
      <c r="D51" s="188"/>
      <c r="E51" s="188"/>
      <c r="F51" s="194" t="s">
        <v>24</v>
      </c>
      <c r="G51" s="195"/>
      <c r="H51" s="195"/>
      <c r="I51" s="195">
        <f>'0001 1001.2 Pol'!G56</f>
        <v>0</v>
      </c>
      <c r="J51" s="192" t="str">
        <f>IF(I84=0,"",I51/I84*100)</f>
        <v/>
      </c>
    </row>
    <row r="52" spans="1:10" ht="25.5" customHeight="1">
      <c r="A52" s="181"/>
      <c r="B52" s="186" t="s">
        <v>68</v>
      </c>
      <c r="C52" s="187" t="s">
        <v>69</v>
      </c>
      <c r="D52" s="188"/>
      <c r="E52" s="188"/>
      <c r="F52" s="194" t="s">
        <v>24</v>
      </c>
      <c r="G52" s="195"/>
      <c r="H52" s="195"/>
      <c r="I52" s="195">
        <f>'0001 1001.2 Pol'!G66</f>
        <v>0</v>
      </c>
      <c r="J52" s="192" t="str">
        <f>IF(I84=0,"",I52/I84*100)</f>
        <v/>
      </c>
    </row>
    <row r="53" spans="1:10" ht="25.5" customHeight="1">
      <c r="A53" s="181"/>
      <c r="B53" s="186" t="s">
        <v>70</v>
      </c>
      <c r="C53" s="187" t="s">
        <v>71</v>
      </c>
      <c r="D53" s="188"/>
      <c r="E53" s="188"/>
      <c r="F53" s="194" t="s">
        <v>24</v>
      </c>
      <c r="G53" s="195"/>
      <c r="H53" s="195"/>
      <c r="I53" s="195">
        <f>'0001 1001.2 Pol'!G82</f>
        <v>0</v>
      </c>
      <c r="J53" s="192" t="str">
        <f>IF(I84=0,"",I53/I84*100)</f>
        <v/>
      </c>
    </row>
    <row r="54" spans="1:10" ht="25.5" customHeight="1">
      <c r="A54" s="181"/>
      <c r="B54" s="186" t="s">
        <v>72</v>
      </c>
      <c r="C54" s="187" t="s">
        <v>73</v>
      </c>
      <c r="D54" s="188"/>
      <c r="E54" s="188"/>
      <c r="F54" s="194" t="s">
        <v>24</v>
      </c>
      <c r="G54" s="195"/>
      <c r="H54" s="195"/>
      <c r="I54" s="195">
        <f>'0001 1001.2 Pol'!G93</f>
        <v>0</v>
      </c>
      <c r="J54" s="192" t="str">
        <f>IF(I84=0,"",I54/I84*100)</f>
        <v/>
      </c>
    </row>
    <row r="55" spans="1:10" ht="25.5" customHeight="1">
      <c r="A55" s="181"/>
      <c r="B55" s="186" t="s">
        <v>74</v>
      </c>
      <c r="C55" s="187" t="s">
        <v>75</v>
      </c>
      <c r="D55" s="188"/>
      <c r="E55" s="188"/>
      <c r="F55" s="194" t="s">
        <v>24</v>
      </c>
      <c r="G55" s="195"/>
      <c r="H55" s="195"/>
      <c r="I55" s="195">
        <f>'0001 1001.2 Pol'!G141</f>
        <v>0</v>
      </c>
      <c r="J55" s="192" t="str">
        <f>IF(I84=0,"",I55/I84*100)</f>
        <v/>
      </c>
    </row>
    <row r="56" spans="1:10" ht="25.5" customHeight="1">
      <c r="A56" s="181"/>
      <c r="B56" s="186" t="s">
        <v>76</v>
      </c>
      <c r="C56" s="187" t="s">
        <v>77</v>
      </c>
      <c r="D56" s="188"/>
      <c r="E56" s="188"/>
      <c r="F56" s="194" t="s">
        <v>24</v>
      </c>
      <c r="G56" s="195"/>
      <c r="H56" s="195"/>
      <c r="I56" s="195">
        <f>'0001 1001.2 Pol'!G179</f>
        <v>0</v>
      </c>
      <c r="J56" s="192" t="str">
        <f>IF(I84=0,"",I56/I84*100)</f>
        <v/>
      </c>
    </row>
    <row r="57" spans="1:10" ht="25.5" customHeight="1">
      <c r="A57" s="181"/>
      <c r="B57" s="186" t="s">
        <v>78</v>
      </c>
      <c r="C57" s="187" t="s">
        <v>79</v>
      </c>
      <c r="D57" s="188"/>
      <c r="E57" s="188"/>
      <c r="F57" s="194" t="s">
        <v>24</v>
      </c>
      <c r="G57" s="195"/>
      <c r="H57" s="195"/>
      <c r="I57" s="195">
        <f>'0001 1001.2 Pol'!G277</f>
        <v>0</v>
      </c>
      <c r="J57" s="192" t="str">
        <f>IF(I84=0,"",I57/I84*100)</f>
        <v/>
      </c>
    </row>
    <row r="58" spans="1:10" ht="25.5" customHeight="1">
      <c r="A58" s="181"/>
      <c r="B58" s="186" t="s">
        <v>80</v>
      </c>
      <c r="C58" s="187" t="s">
        <v>81</v>
      </c>
      <c r="D58" s="188"/>
      <c r="E58" s="188"/>
      <c r="F58" s="194" t="s">
        <v>24</v>
      </c>
      <c r="G58" s="195"/>
      <c r="H58" s="195"/>
      <c r="I58" s="195">
        <f>'0001 1001.2 Pol'!G281</f>
        <v>0</v>
      </c>
      <c r="J58" s="192" t="str">
        <f>IF(I84=0,"",I58/I84*100)</f>
        <v/>
      </c>
    </row>
    <row r="59" spans="1:10" ht="25.5" customHeight="1">
      <c r="A59" s="181"/>
      <c r="B59" s="186" t="s">
        <v>82</v>
      </c>
      <c r="C59" s="187" t="s">
        <v>83</v>
      </c>
      <c r="D59" s="188"/>
      <c r="E59" s="188"/>
      <c r="F59" s="194" t="s">
        <v>24</v>
      </c>
      <c r="G59" s="195"/>
      <c r="H59" s="195"/>
      <c r="I59" s="195">
        <f>'0001 1001.2 Pol'!G289</f>
        <v>0</v>
      </c>
      <c r="J59" s="192" t="str">
        <f>IF(I84=0,"",I59/I84*100)</f>
        <v/>
      </c>
    </row>
    <row r="60" spans="1:10" ht="25.5" customHeight="1">
      <c r="A60" s="181"/>
      <c r="B60" s="186" t="s">
        <v>84</v>
      </c>
      <c r="C60" s="187" t="s">
        <v>85</v>
      </c>
      <c r="D60" s="188"/>
      <c r="E60" s="188"/>
      <c r="F60" s="194" t="s">
        <v>24</v>
      </c>
      <c r="G60" s="195"/>
      <c r="H60" s="195"/>
      <c r="I60" s="195">
        <f>'0001 1001.2 Pol'!G342</f>
        <v>0</v>
      </c>
      <c r="J60" s="192" t="str">
        <f>IF(I84=0,"",I60/I84*100)</f>
        <v/>
      </c>
    </row>
    <row r="61" spans="1:10" ht="25.5" customHeight="1">
      <c r="A61" s="181"/>
      <c r="B61" s="186" t="s">
        <v>86</v>
      </c>
      <c r="C61" s="187" t="s">
        <v>87</v>
      </c>
      <c r="D61" s="188"/>
      <c r="E61" s="188"/>
      <c r="F61" s="194" t="s">
        <v>24</v>
      </c>
      <c r="G61" s="195"/>
      <c r="H61" s="195"/>
      <c r="I61" s="195">
        <f>'0001 1001.2 Pol'!G507</f>
        <v>0</v>
      </c>
      <c r="J61" s="192" t="str">
        <f>IF(I84=0,"",I61/I84*100)</f>
        <v/>
      </c>
    </row>
    <row r="62" spans="1:10" ht="25.5" customHeight="1">
      <c r="A62" s="181"/>
      <c r="B62" s="186" t="s">
        <v>88</v>
      </c>
      <c r="C62" s="187" t="s">
        <v>89</v>
      </c>
      <c r="D62" s="188"/>
      <c r="E62" s="188"/>
      <c r="F62" s="194" t="s">
        <v>24</v>
      </c>
      <c r="G62" s="195"/>
      <c r="H62" s="195"/>
      <c r="I62" s="195">
        <f>'0001 1001.2 Pol'!G531</f>
        <v>0</v>
      </c>
      <c r="J62" s="192" t="str">
        <f>IF(I84=0,"",I62/I84*100)</f>
        <v/>
      </c>
    </row>
    <row r="63" spans="1:10" ht="25.5" customHeight="1">
      <c r="A63" s="181"/>
      <c r="B63" s="186" t="s">
        <v>90</v>
      </c>
      <c r="C63" s="187" t="s">
        <v>91</v>
      </c>
      <c r="D63" s="188"/>
      <c r="E63" s="188"/>
      <c r="F63" s="194" t="s">
        <v>24</v>
      </c>
      <c r="G63" s="195"/>
      <c r="H63" s="195"/>
      <c r="I63" s="195">
        <f>'0001 1001.2 Pol'!G549</f>
        <v>0</v>
      </c>
      <c r="J63" s="192" t="str">
        <f>IF(I84=0,"",I63/I84*100)</f>
        <v/>
      </c>
    </row>
    <row r="64" spans="1:10" ht="25.5" customHeight="1">
      <c r="A64" s="181"/>
      <c r="B64" s="186" t="s">
        <v>92</v>
      </c>
      <c r="C64" s="187" t="s">
        <v>93</v>
      </c>
      <c r="D64" s="188"/>
      <c r="E64" s="188"/>
      <c r="F64" s="194" t="s">
        <v>24</v>
      </c>
      <c r="G64" s="195"/>
      <c r="H64" s="195"/>
      <c r="I64" s="195">
        <f>'0001 1001.2 Pol'!G567</f>
        <v>0</v>
      </c>
      <c r="J64" s="192" t="str">
        <f>IF(I84=0,"",I64/I84*100)</f>
        <v/>
      </c>
    </row>
    <row r="65" spans="1:10" ht="25.5" customHeight="1">
      <c r="A65" s="181"/>
      <c r="B65" s="186" t="s">
        <v>94</v>
      </c>
      <c r="C65" s="187" t="s">
        <v>95</v>
      </c>
      <c r="D65" s="188"/>
      <c r="E65" s="188"/>
      <c r="F65" s="194" t="s">
        <v>24</v>
      </c>
      <c r="G65" s="195"/>
      <c r="H65" s="195"/>
      <c r="I65" s="195">
        <f>'0001 1001.2 Pol'!G591</f>
        <v>0</v>
      </c>
      <c r="J65" s="192" t="str">
        <f>IF(I84=0,"",I65/I84*100)</f>
        <v/>
      </c>
    </row>
    <row r="66" spans="1:10" ht="25.5" customHeight="1">
      <c r="A66" s="181"/>
      <c r="B66" s="186" t="s">
        <v>96</v>
      </c>
      <c r="C66" s="187" t="s">
        <v>97</v>
      </c>
      <c r="D66" s="188"/>
      <c r="E66" s="188"/>
      <c r="F66" s="194" t="s">
        <v>24</v>
      </c>
      <c r="G66" s="195"/>
      <c r="H66" s="195"/>
      <c r="I66" s="195">
        <f>'0001 1001.2 Pol'!G670</f>
        <v>0</v>
      </c>
      <c r="J66" s="192" t="str">
        <f>IF(I84=0,"",I66/I84*100)</f>
        <v/>
      </c>
    </row>
    <row r="67" spans="1:10" ht="25.5" customHeight="1">
      <c r="A67" s="181"/>
      <c r="B67" s="186" t="s">
        <v>98</v>
      </c>
      <c r="C67" s="187" t="s">
        <v>99</v>
      </c>
      <c r="D67" s="188"/>
      <c r="E67" s="188"/>
      <c r="F67" s="194" t="s">
        <v>25</v>
      </c>
      <c r="G67" s="195"/>
      <c r="H67" s="195"/>
      <c r="I67" s="195">
        <f>'0001 1001.2 Pol'!G673</f>
        <v>0</v>
      </c>
      <c r="J67" s="192" t="str">
        <f>IF(I84=0,"",I67/I84*100)</f>
        <v/>
      </c>
    </row>
    <row r="68" spans="1:10" ht="25.5" customHeight="1">
      <c r="A68" s="181"/>
      <c r="B68" s="186" t="s">
        <v>100</v>
      </c>
      <c r="C68" s="187" t="s">
        <v>101</v>
      </c>
      <c r="D68" s="188"/>
      <c r="E68" s="188"/>
      <c r="F68" s="194" t="s">
        <v>25</v>
      </c>
      <c r="G68" s="195"/>
      <c r="H68" s="195"/>
      <c r="I68" s="195">
        <f>'0001 1001.2 Pol'!G690</f>
        <v>0</v>
      </c>
      <c r="J68" s="192" t="str">
        <f>IF(I84=0,"",I68/I84*100)</f>
        <v/>
      </c>
    </row>
    <row r="69" spans="1:10" ht="25.5" customHeight="1">
      <c r="A69" s="181"/>
      <c r="B69" s="186" t="s">
        <v>102</v>
      </c>
      <c r="C69" s="187" t="s">
        <v>103</v>
      </c>
      <c r="D69" s="188"/>
      <c r="E69" s="188"/>
      <c r="F69" s="194" t="s">
        <v>25</v>
      </c>
      <c r="G69" s="195"/>
      <c r="H69" s="195"/>
      <c r="I69" s="195">
        <f>'0001 1001.2 Pol'!G703</f>
        <v>0</v>
      </c>
      <c r="J69" s="192" t="str">
        <f>IF(I84=0,"",I69/I84*100)</f>
        <v/>
      </c>
    </row>
    <row r="70" spans="1:10" ht="25.5" customHeight="1">
      <c r="A70" s="181"/>
      <c r="B70" s="186" t="s">
        <v>104</v>
      </c>
      <c r="C70" s="187" t="s">
        <v>105</v>
      </c>
      <c r="D70" s="188"/>
      <c r="E70" s="188"/>
      <c r="F70" s="194" t="s">
        <v>25</v>
      </c>
      <c r="G70" s="195"/>
      <c r="H70" s="195"/>
      <c r="I70" s="195">
        <f>'0001 1001.2 Pol'!G714</f>
        <v>0</v>
      </c>
      <c r="J70" s="192" t="str">
        <f>IF(I84=0,"",I70/I84*100)</f>
        <v/>
      </c>
    </row>
    <row r="71" spans="1:10" ht="25.5" customHeight="1">
      <c r="A71" s="181"/>
      <c r="B71" s="186" t="s">
        <v>106</v>
      </c>
      <c r="C71" s="187" t="s">
        <v>107</v>
      </c>
      <c r="D71" s="188"/>
      <c r="E71" s="188"/>
      <c r="F71" s="194" t="s">
        <v>25</v>
      </c>
      <c r="G71" s="195"/>
      <c r="H71" s="195"/>
      <c r="I71" s="195">
        <f>'0001 1001.2 Pol'!G732</f>
        <v>0</v>
      </c>
      <c r="J71" s="192" t="str">
        <f>IF(I84=0,"",I71/I84*100)</f>
        <v/>
      </c>
    </row>
    <row r="72" spans="1:10" ht="25.5" customHeight="1">
      <c r="A72" s="181"/>
      <c r="B72" s="186" t="s">
        <v>108</v>
      </c>
      <c r="C72" s="187" t="s">
        <v>109</v>
      </c>
      <c r="D72" s="188"/>
      <c r="E72" s="188"/>
      <c r="F72" s="194" t="s">
        <v>25</v>
      </c>
      <c r="G72" s="195"/>
      <c r="H72" s="195"/>
      <c r="I72" s="195">
        <f>'0001 1001.2 Pol'!G749</f>
        <v>0</v>
      </c>
      <c r="J72" s="192" t="str">
        <f>IF(I84=0,"",I72/I84*100)</f>
        <v/>
      </c>
    </row>
    <row r="73" spans="1:10" ht="25.5" customHeight="1">
      <c r="A73" s="181"/>
      <c r="B73" s="186" t="s">
        <v>110</v>
      </c>
      <c r="C73" s="187" t="s">
        <v>111</v>
      </c>
      <c r="D73" s="188"/>
      <c r="E73" s="188"/>
      <c r="F73" s="194" t="s">
        <v>25</v>
      </c>
      <c r="G73" s="195"/>
      <c r="H73" s="195"/>
      <c r="I73" s="195">
        <f>'0001 1001.2 Pol'!G759</f>
        <v>0</v>
      </c>
      <c r="J73" s="192" t="str">
        <f>IF(I84=0,"",I73/I84*100)</f>
        <v/>
      </c>
    </row>
    <row r="74" spans="1:10" ht="25.5" customHeight="1">
      <c r="A74" s="181"/>
      <c r="B74" s="186" t="s">
        <v>112</v>
      </c>
      <c r="C74" s="187" t="s">
        <v>113</v>
      </c>
      <c r="D74" s="188"/>
      <c r="E74" s="188"/>
      <c r="F74" s="194" t="s">
        <v>25</v>
      </c>
      <c r="G74" s="195"/>
      <c r="H74" s="195"/>
      <c r="I74" s="195">
        <f>'0001 1001.2 Pol'!G768</f>
        <v>0</v>
      </c>
      <c r="J74" s="192" t="str">
        <f>IF(I84=0,"",I74/I84*100)</f>
        <v/>
      </c>
    </row>
    <row r="75" spans="1:10" ht="25.5" customHeight="1">
      <c r="A75" s="181"/>
      <c r="B75" s="186" t="s">
        <v>114</v>
      </c>
      <c r="C75" s="187" t="s">
        <v>115</v>
      </c>
      <c r="D75" s="188"/>
      <c r="E75" s="188"/>
      <c r="F75" s="194" t="s">
        <v>25</v>
      </c>
      <c r="G75" s="195"/>
      <c r="H75" s="195"/>
      <c r="I75" s="195">
        <f>'0001 1001.2 Pol'!G780</f>
        <v>0</v>
      </c>
      <c r="J75" s="192" t="str">
        <f>IF(I84=0,"",I75/I84*100)</f>
        <v/>
      </c>
    </row>
    <row r="76" spans="1:10" ht="25.5" customHeight="1">
      <c r="A76" s="181"/>
      <c r="B76" s="186" t="s">
        <v>116</v>
      </c>
      <c r="C76" s="187" t="s">
        <v>117</v>
      </c>
      <c r="D76" s="188"/>
      <c r="E76" s="188"/>
      <c r="F76" s="194" t="s">
        <v>25</v>
      </c>
      <c r="G76" s="195"/>
      <c r="H76" s="195"/>
      <c r="I76" s="195">
        <f>'0001 1001.2 Pol'!G853</f>
        <v>0</v>
      </c>
      <c r="J76" s="192" t="str">
        <f>IF(I84=0,"",I76/I84*100)</f>
        <v/>
      </c>
    </row>
    <row r="77" spans="1:10" ht="25.5" customHeight="1">
      <c r="A77" s="181"/>
      <c r="B77" s="186" t="s">
        <v>118</v>
      </c>
      <c r="C77" s="187" t="s">
        <v>119</v>
      </c>
      <c r="D77" s="188"/>
      <c r="E77" s="188"/>
      <c r="F77" s="194" t="s">
        <v>25</v>
      </c>
      <c r="G77" s="195"/>
      <c r="H77" s="195"/>
      <c r="I77" s="195">
        <f>'0001 1001.2 Pol'!G868</f>
        <v>0</v>
      </c>
      <c r="J77" s="192" t="str">
        <f>IF(I84=0,"",I77/I84*100)</f>
        <v/>
      </c>
    </row>
    <row r="78" spans="1:10" ht="25.5" customHeight="1">
      <c r="A78" s="181"/>
      <c r="B78" s="186" t="s">
        <v>120</v>
      </c>
      <c r="C78" s="187" t="s">
        <v>121</v>
      </c>
      <c r="D78" s="188"/>
      <c r="E78" s="188"/>
      <c r="F78" s="194" t="s">
        <v>25</v>
      </c>
      <c r="G78" s="195"/>
      <c r="H78" s="195"/>
      <c r="I78" s="195">
        <f>'0001 1001.2 Pol'!G883</f>
        <v>0</v>
      </c>
      <c r="J78" s="192" t="str">
        <f>IF(I84=0,"",I78/I84*100)</f>
        <v/>
      </c>
    </row>
    <row r="79" spans="1:10" ht="25.5" customHeight="1">
      <c r="A79" s="181"/>
      <c r="B79" s="186" t="s">
        <v>122</v>
      </c>
      <c r="C79" s="187" t="s">
        <v>123</v>
      </c>
      <c r="D79" s="188"/>
      <c r="E79" s="188"/>
      <c r="F79" s="194" t="s">
        <v>25</v>
      </c>
      <c r="G79" s="195"/>
      <c r="H79" s="195"/>
      <c r="I79" s="195">
        <f>'0001 1001.2 Pol'!G894</f>
        <v>0</v>
      </c>
      <c r="J79" s="192" t="str">
        <f>IF(I84=0,"",I79/I84*100)</f>
        <v/>
      </c>
    </row>
    <row r="80" spans="1:10" ht="25.5" customHeight="1">
      <c r="A80" s="181"/>
      <c r="B80" s="186" t="s">
        <v>124</v>
      </c>
      <c r="C80" s="187" t="s">
        <v>125</v>
      </c>
      <c r="D80" s="188"/>
      <c r="E80" s="188"/>
      <c r="F80" s="194" t="s">
        <v>25</v>
      </c>
      <c r="G80" s="195"/>
      <c r="H80" s="195"/>
      <c r="I80" s="195">
        <f>'0001 1001.2 Pol'!G917</f>
        <v>0</v>
      </c>
      <c r="J80" s="192" t="str">
        <f>IF(I84=0,"",I80/I84*100)</f>
        <v/>
      </c>
    </row>
    <row r="81" spans="1:10" ht="25.5" customHeight="1">
      <c r="A81" s="181"/>
      <c r="B81" s="186" t="s">
        <v>126</v>
      </c>
      <c r="C81" s="187" t="s">
        <v>127</v>
      </c>
      <c r="D81" s="188"/>
      <c r="E81" s="188"/>
      <c r="F81" s="194" t="s">
        <v>25</v>
      </c>
      <c r="G81" s="195"/>
      <c r="H81" s="195"/>
      <c r="I81" s="195">
        <f>'0001 1001.2 Pol'!G922</f>
        <v>0</v>
      </c>
      <c r="J81" s="192" t="str">
        <f>IF(I84=0,"",I81/I84*100)</f>
        <v/>
      </c>
    </row>
    <row r="82" spans="1:10" ht="25.5" customHeight="1">
      <c r="A82" s="181"/>
      <c r="B82" s="186" t="s">
        <v>128</v>
      </c>
      <c r="C82" s="187" t="s">
        <v>129</v>
      </c>
      <c r="D82" s="188"/>
      <c r="E82" s="188"/>
      <c r="F82" s="194" t="s">
        <v>130</v>
      </c>
      <c r="G82" s="195"/>
      <c r="H82" s="195"/>
      <c r="I82" s="195">
        <f>'0001 1001.2 Pol'!G929</f>
        <v>0</v>
      </c>
      <c r="J82" s="192" t="str">
        <f>IF(I84=0,"",I82/I84*100)</f>
        <v/>
      </c>
    </row>
    <row r="83" spans="1:10" ht="25.5" customHeight="1">
      <c r="A83" s="181"/>
      <c r="B83" s="186" t="s">
        <v>131</v>
      </c>
      <c r="C83" s="187" t="s">
        <v>27</v>
      </c>
      <c r="D83" s="188"/>
      <c r="E83" s="188"/>
      <c r="F83" s="194" t="s">
        <v>131</v>
      </c>
      <c r="G83" s="195"/>
      <c r="H83" s="195"/>
      <c r="I83" s="195">
        <f>'0001 1001.2 Pol'!G935</f>
        <v>0</v>
      </c>
      <c r="J83" s="192" t="str">
        <f>IF(I84=0,"",I83/I84*100)</f>
        <v/>
      </c>
    </row>
    <row r="84" spans="1:10" ht="25.5" customHeight="1">
      <c r="A84" s="182"/>
      <c r="B84" s="189" t="s">
        <v>1</v>
      </c>
      <c r="C84" s="190"/>
      <c r="D84" s="191"/>
      <c r="E84" s="191"/>
      <c r="F84" s="196"/>
      <c r="G84" s="197"/>
      <c r="H84" s="197"/>
      <c r="I84" s="197">
        <f>SUM(I49:I83)</f>
        <v>0</v>
      </c>
      <c r="J84" s="193">
        <f>SUM(J49:J83)</f>
        <v>0</v>
      </c>
    </row>
    <row r="85" spans="1:10">
      <c r="F85" s="137"/>
      <c r="G85" s="137"/>
      <c r="H85" s="137"/>
      <c r="I85" s="137"/>
      <c r="J85" s="138"/>
    </row>
    <row r="86" spans="1:10">
      <c r="F86" s="137"/>
      <c r="G86" s="137"/>
      <c r="H86" s="137"/>
      <c r="I86" s="137"/>
      <c r="J86" s="138"/>
    </row>
    <row r="87" spans="1:10">
      <c r="F87" s="137"/>
      <c r="G87" s="137"/>
      <c r="H87" s="137"/>
      <c r="I87" s="137"/>
      <c r="J87" s="138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>
      <c r="A4" s="50" t="s">
        <v>9</v>
      </c>
      <c r="B4" s="49"/>
      <c r="C4" s="107"/>
      <c r="D4" s="107"/>
      <c r="E4" s="107"/>
      <c r="F4" s="107"/>
      <c r="G4" s="108"/>
    </row>
    <row r="5" spans="1:7">
      <c r="B5" s="4"/>
      <c r="C5" s="5"/>
      <c r="D5" s="6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133</v>
      </c>
      <c r="B1" s="199"/>
      <c r="C1" s="199"/>
      <c r="D1" s="199"/>
      <c r="E1" s="199"/>
      <c r="F1" s="199"/>
      <c r="G1" s="199"/>
      <c r="AG1" t="s">
        <v>134</v>
      </c>
    </row>
    <row r="2" spans="1:60" ht="24.95" customHeight="1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135</v>
      </c>
    </row>
    <row r="3" spans="1:60" ht="24.95" customHeight="1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135</v>
      </c>
      <c r="AG3" t="s">
        <v>136</v>
      </c>
    </row>
    <row r="4" spans="1:60" ht="24.95" customHeight="1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137</v>
      </c>
    </row>
    <row r="5" spans="1:60">
      <c r="D5" s="10"/>
    </row>
    <row r="6" spans="1:60" ht="38.25">
      <c r="A6" s="210" t="s">
        <v>138</v>
      </c>
      <c r="B6" s="212" t="s">
        <v>139</v>
      </c>
      <c r="C6" s="212" t="s">
        <v>140</v>
      </c>
      <c r="D6" s="211" t="s">
        <v>141</v>
      </c>
      <c r="E6" s="210" t="s">
        <v>142</v>
      </c>
      <c r="F6" s="209" t="s">
        <v>143</v>
      </c>
      <c r="G6" s="210" t="s">
        <v>29</v>
      </c>
      <c r="H6" s="213" t="s">
        <v>30</v>
      </c>
      <c r="I6" s="213" t="s">
        <v>144</v>
      </c>
      <c r="J6" s="213" t="s">
        <v>31</v>
      </c>
      <c r="K6" s="213" t="s">
        <v>145</v>
      </c>
      <c r="L6" s="213" t="s">
        <v>146</v>
      </c>
      <c r="M6" s="213" t="s">
        <v>147</v>
      </c>
      <c r="N6" s="213" t="s">
        <v>148</v>
      </c>
      <c r="O6" s="213" t="s">
        <v>149</v>
      </c>
      <c r="P6" s="213" t="s">
        <v>150</v>
      </c>
      <c r="Q6" s="213" t="s">
        <v>151</v>
      </c>
      <c r="R6" s="213" t="s">
        <v>152</v>
      </c>
      <c r="S6" s="213" t="s">
        <v>153</v>
      </c>
      <c r="T6" s="213" t="s">
        <v>154</v>
      </c>
      <c r="U6" s="213" t="s">
        <v>155</v>
      </c>
      <c r="V6" s="213" t="s">
        <v>156</v>
      </c>
      <c r="W6" s="213" t="s">
        <v>157</v>
      </c>
      <c r="X6" s="213" t="s">
        <v>158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7" t="s">
        <v>159</v>
      </c>
      <c r="B8" s="228" t="s">
        <v>62</v>
      </c>
      <c r="C8" s="251" t="s">
        <v>63</v>
      </c>
      <c r="D8" s="229"/>
      <c r="E8" s="230"/>
      <c r="F8" s="231"/>
      <c r="G8" s="231">
        <f>SUMIF(AG9:AG35,"&lt;&gt;NOR",G9:G35)</f>
        <v>0</v>
      </c>
      <c r="H8" s="231"/>
      <c r="I8" s="231">
        <f>SUM(I9:I35)</f>
        <v>0</v>
      </c>
      <c r="J8" s="231"/>
      <c r="K8" s="231">
        <f>SUM(K9:K35)</f>
        <v>0</v>
      </c>
      <c r="L8" s="231"/>
      <c r="M8" s="231">
        <f>SUM(M9:M35)</f>
        <v>0</v>
      </c>
      <c r="N8" s="231"/>
      <c r="O8" s="231">
        <f>SUM(O9:O35)</f>
        <v>0</v>
      </c>
      <c r="P8" s="231"/>
      <c r="Q8" s="231">
        <f>SUM(Q9:Q35)</f>
        <v>0</v>
      </c>
      <c r="R8" s="231"/>
      <c r="S8" s="231"/>
      <c r="T8" s="232"/>
      <c r="U8" s="226"/>
      <c r="V8" s="226">
        <f>SUM(V9:V35)</f>
        <v>0</v>
      </c>
      <c r="W8" s="226"/>
      <c r="X8" s="226"/>
      <c r="AG8" t="s">
        <v>160</v>
      </c>
    </row>
    <row r="9" spans="1:60" outlineLevel="1">
      <c r="A9" s="233">
        <v>1</v>
      </c>
      <c r="B9" s="234" t="s">
        <v>161</v>
      </c>
      <c r="C9" s="252" t="s">
        <v>162</v>
      </c>
      <c r="D9" s="235" t="s">
        <v>163</v>
      </c>
      <c r="E9" s="236">
        <v>26.884699999999999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 t="s">
        <v>164</v>
      </c>
      <c r="S9" s="238" t="s">
        <v>165</v>
      </c>
      <c r="T9" s="239" t="s">
        <v>166</v>
      </c>
      <c r="U9" s="223">
        <v>0</v>
      </c>
      <c r="V9" s="223">
        <f>ROUND(E9*U9,2)</f>
        <v>0</v>
      </c>
      <c r="W9" s="223"/>
      <c r="X9" s="223" t="s">
        <v>167</v>
      </c>
      <c r="Y9" s="214"/>
      <c r="Z9" s="214"/>
      <c r="AA9" s="214"/>
      <c r="AB9" s="214"/>
      <c r="AC9" s="214"/>
      <c r="AD9" s="214"/>
      <c r="AE9" s="214"/>
      <c r="AF9" s="214"/>
      <c r="AG9" s="214" t="s">
        <v>168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21"/>
      <c r="B10" s="222"/>
      <c r="C10" s="253" t="s">
        <v>169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170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0" t="str">
        <f>C10</f>
        <v>nebo lesní půdy, s vodorovným přemístěním na hromady v místě upotřebení nebo na dočasné či trvalé skládky se složením</v>
      </c>
      <c r="BB10" s="214"/>
      <c r="BC10" s="214"/>
      <c r="BD10" s="214"/>
      <c r="BE10" s="214"/>
      <c r="BF10" s="214"/>
      <c r="BG10" s="214"/>
      <c r="BH10" s="214"/>
    </row>
    <row r="11" spans="1:60" outlineLevel="1">
      <c r="A11" s="221"/>
      <c r="B11" s="222"/>
      <c r="C11" s="254" t="s">
        <v>171</v>
      </c>
      <c r="D11" s="224"/>
      <c r="E11" s="225">
        <v>26.88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4"/>
      <c r="Z11" s="214"/>
      <c r="AA11" s="214"/>
      <c r="AB11" s="214"/>
      <c r="AC11" s="214"/>
      <c r="AD11" s="214"/>
      <c r="AE11" s="214"/>
      <c r="AF11" s="214"/>
      <c r="AG11" s="214" t="s">
        <v>172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>
      <c r="A12" s="233">
        <v>2</v>
      </c>
      <c r="B12" s="234" t="s">
        <v>173</v>
      </c>
      <c r="C12" s="252" t="s">
        <v>174</v>
      </c>
      <c r="D12" s="235" t="s">
        <v>163</v>
      </c>
      <c r="E12" s="236">
        <v>4.8320999999999996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38" t="s">
        <v>164</v>
      </c>
      <c r="S12" s="238" t="s">
        <v>165</v>
      </c>
      <c r="T12" s="239" t="s">
        <v>166</v>
      </c>
      <c r="U12" s="223">
        <v>0</v>
      </c>
      <c r="V12" s="223">
        <f>ROUND(E12*U12,2)</f>
        <v>0</v>
      </c>
      <c r="W12" s="223"/>
      <c r="X12" s="223" t="s">
        <v>167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175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21"/>
      <c r="B13" s="222"/>
      <c r="C13" s="253" t="s">
        <v>176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170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21"/>
      <c r="B14" s="222"/>
      <c r="C14" s="254" t="s">
        <v>177</v>
      </c>
      <c r="D14" s="224"/>
      <c r="E14" s="225">
        <v>1.78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4"/>
      <c r="Z14" s="214"/>
      <c r="AA14" s="214"/>
      <c r="AB14" s="214"/>
      <c r="AC14" s="214"/>
      <c r="AD14" s="214"/>
      <c r="AE14" s="214"/>
      <c r="AF14" s="214"/>
      <c r="AG14" s="214" t="s">
        <v>172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21"/>
      <c r="B15" s="222"/>
      <c r="C15" s="254" t="s">
        <v>178</v>
      </c>
      <c r="D15" s="224"/>
      <c r="E15" s="225">
        <v>2.46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4"/>
      <c r="Z15" s="214"/>
      <c r="AA15" s="214"/>
      <c r="AB15" s="214"/>
      <c r="AC15" s="214"/>
      <c r="AD15" s="214"/>
      <c r="AE15" s="214"/>
      <c r="AF15" s="214"/>
      <c r="AG15" s="214" t="s">
        <v>172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21"/>
      <c r="B16" s="222"/>
      <c r="C16" s="254" t="s">
        <v>179</v>
      </c>
      <c r="D16" s="224"/>
      <c r="E16" s="225">
        <v>0.6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172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33">
        <v>3</v>
      </c>
      <c r="B17" s="234" t="s">
        <v>180</v>
      </c>
      <c r="C17" s="252" t="s">
        <v>181</v>
      </c>
      <c r="D17" s="235" t="s">
        <v>163</v>
      </c>
      <c r="E17" s="236">
        <v>63.545999999999999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38" t="s">
        <v>164</v>
      </c>
      <c r="S17" s="238" t="s">
        <v>182</v>
      </c>
      <c r="T17" s="239" t="s">
        <v>182</v>
      </c>
      <c r="U17" s="223">
        <v>0</v>
      </c>
      <c r="V17" s="223">
        <f>ROUND(E17*U17,2)</f>
        <v>0</v>
      </c>
      <c r="W17" s="223"/>
      <c r="X17" s="223" t="s">
        <v>167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175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33.75" outlineLevel="1">
      <c r="A18" s="221"/>
      <c r="B18" s="222"/>
      <c r="C18" s="253" t="s">
        <v>183</v>
      </c>
      <c r="D18" s="241"/>
      <c r="E18" s="241"/>
      <c r="F18" s="241"/>
      <c r="G18" s="241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170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40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214"/>
      <c r="BC18" s="214"/>
      <c r="BD18" s="214"/>
      <c r="BE18" s="214"/>
      <c r="BF18" s="214"/>
      <c r="BG18" s="214"/>
      <c r="BH18" s="214"/>
    </row>
    <row r="19" spans="1:60" outlineLevel="1">
      <c r="A19" s="221"/>
      <c r="B19" s="222"/>
      <c r="C19" s="254" t="s">
        <v>184</v>
      </c>
      <c r="D19" s="224"/>
      <c r="E19" s="225">
        <v>38.14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4"/>
      <c r="Z19" s="214"/>
      <c r="AA19" s="214"/>
      <c r="AB19" s="214"/>
      <c r="AC19" s="214"/>
      <c r="AD19" s="214"/>
      <c r="AE19" s="214"/>
      <c r="AF19" s="214"/>
      <c r="AG19" s="214" t="s">
        <v>172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21"/>
      <c r="B20" s="222"/>
      <c r="C20" s="254" t="s">
        <v>185</v>
      </c>
      <c r="D20" s="224"/>
      <c r="E20" s="225">
        <v>16.170000000000002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4"/>
      <c r="Z20" s="214"/>
      <c r="AA20" s="214"/>
      <c r="AB20" s="214"/>
      <c r="AC20" s="214"/>
      <c r="AD20" s="214"/>
      <c r="AE20" s="214"/>
      <c r="AF20" s="214"/>
      <c r="AG20" s="214" t="s">
        <v>172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>
      <c r="A21" s="221"/>
      <c r="B21" s="222"/>
      <c r="C21" s="254" t="s">
        <v>186</v>
      </c>
      <c r="D21" s="224"/>
      <c r="E21" s="225">
        <v>9.24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4"/>
      <c r="Z21" s="214"/>
      <c r="AA21" s="214"/>
      <c r="AB21" s="214"/>
      <c r="AC21" s="214"/>
      <c r="AD21" s="214"/>
      <c r="AE21" s="214"/>
      <c r="AF21" s="214"/>
      <c r="AG21" s="214" t="s">
        <v>172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42">
        <v>4</v>
      </c>
      <c r="B22" s="243" t="s">
        <v>187</v>
      </c>
      <c r="C22" s="255" t="s">
        <v>188</v>
      </c>
      <c r="D22" s="244" t="s">
        <v>163</v>
      </c>
      <c r="E22" s="245">
        <v>63.545999999999999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7"/>
      <c r="S22" s="247" t="s">
        <v>189</v>
      </c>
      <c r="T22" s="248" t="s">
        <v>189</v>
      </c>
      <c r="U22" s="223">
        <v>0</v>
      </c>
      <c r="V22" s="223">
        <f>ROUND(E22*U22,2)</f>
        <v>0</v>
      </c>
      <c r="W22" s="223"/>
      <c r="X22" s="223" t="s">
        <v>167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175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>
      <c r="A23" s="233">
        <v>5</v>
      </c>
      <c r="B23" s="234" t="s">
        <v>190</v>
      </c>
      <c r="C23" s="252" t="s">
        <v>191</v>
      </c>
      <c r="D23" s="235" t="s">
        <v>163</v>
      </c>
      <c r="E23" s="236">
        <v>68.378100000000003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38" t="s">
        <v>164</v>
      </c>
      <c r="S23" s="238" t="s">
        <v>165</v>
      </c>
      <c r="T23" s="239" t="s">
        <v>166</v>
      </c>
      <c r="U23" s="223">
        <v>0</v>
      </c>
      <c r="V23" s="223">
        <f>ROUND(E23*U23,2)</f>
        <v>0</v>
      </c>
      <c r="W23" s="223"/>
      <c r="X23" s="223" t="s">
        <v>167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175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21"/>
      <c r="B24" s="222"/>
      <c r="C24" s="253" t="s">
        <v>192</v>
      </c>
      <c r="D24" s="241"/>
      <c r="E24" s="241"/>
      <c r="F24" s="241"/>
      <c r="G24" s="241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4"/>
      <c r="Z24" s="214"/>
      <c r="AA24" s="214"/>
      <c r="AB24" s="214"/>
      <c r="AC24" s="214"/>
      <c r="AD24" s="214"/>
      <c r="AE24" s="214"/>
      <c r="AF24" s="214"/>
      <c r="AG24" s="214" t="s">
        <v>170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21"/>
      <c r="B25" s="222"/>
      <c r="C25" s="254" t="s">
        <v>193</v>
      </c>
      <c r="D25" s="224"/>
      <c r="E25" s="225">
        <v>63.55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4"/>
      <c r="Z25" s="214"/>
      <c r="AA25" s="214"/>
      <c r="AB25" s="214"/>
      <c r="AC25" s="214"/>
      <c r="AD25" s="214"/>
      <c r="AE25" s="214"/>
      <c r="AF25" s="214"/>
      <c r="AG25" s="214" t="s">
        <v>172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21"/>
      <c r="B26" s="222"/>
      <c r="C26" s="254" t="s">
        <v>194</v>
      </c>
      <c r="D26" s="224"/>
      <c r="E26" s="225">
        <v>4.83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4"/>
      <c r="Z26" s="214"/>
      <c r="AA26" s="214"/>
      <c r="AB26" s="214"/>
      <c r="AC26" s="214"/>
      <c r="AD26" s="214"/>
      <c r="AE26" s="214"/>
      <c r="AF26" s="214"/>
      <c r="AG26" s="214" t="s">
        <v>172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33.75" outlineLevel="1">
      <c r="A27" s="233">
        <v>6</v>
      </c>
      <c r="B27" s="234" t="s">
        <v>195</v>
      </c>
      <c r="C27" s="252" t="s">
        <v>196</v>
      </c>
      <c r="D27" s="235" t="s">
        <v>163</v>
      </c>
      <c r="E27" s="236">
        <v>615.40290000000005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38" t="s">
        <v>164</v>
      </c>
      <c r="S27" s="238" t="s">
        <v>165</v>
      </c>
      <c r="T27" s="239" t="s">
        <v>166</v>
      </c>
      <c r="U27" s="223">
        <v>0</v>
      </c>
      <c r="V27" s="223">
        <f>ROUND(E27*U27,2)</f>
        <v>0</v>
      </c>
      <c r="W27" s="223"/>
      <c r="X27" s="223" t="s">
        <v>167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175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21"/>
      <c r="B28" s="222"/>
      <c r="C28" s="253" t="s">
        <v>192</v>
      </c>
      <c r="D28" s="241"/>
      <c r="E28" s="241"/>
      <c r="F28" s="241"/>
      <c r="G28" s="241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4"/>
      <c r="Z28" s="214"/>
      <c r="AA28" s="214"/>
      <c r="AB28" s="214"/>
      <c r="AC28" s="214"/>
      <c r="AD28" s="214"/>
      <c r="AE28" s="214"/>
      <c r="AF28" s="214"/>
      <c r="AG28" s="214" t="s">
        <v>170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54" t="s">
        <v>197</v>
      </c>
      <c r="D29" s="224"/>
      <c r="E29" s="225">
        <v>615.4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172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>
      <c r="A30" s="242">
        <v>7</v>
      </c>
      <c r="B30" s="243" t="s">
        <v>198</v>
      </c>
      <c r="C30" s="255" t="s">
        <v>199</v>
      </c>
      <c r="D30" s="244" t="s">
        <v>163</v>
      </c>
      <c r="E30" s="245">
        <v>68.378100000000003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7" t="s">
        <v>164</v>
      </c>
      <c r="S30" s="247" t="s">
        <v>200</v>
      </c>
      <c r="T30" s="248" t="s">
        <v>200</v>
      </c>
      <c r="U30" s="223">
        <v>0</v>
      </c>
      <c r="V30" s="223">
        <f>ROUND(E30*U30,2)</f>
        <v>0</v>
      </c>
      <c r="W30" s="223"/>
      <c r="X30" s="223" t="s">
        <v>167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168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33">
        <v>8</v>
      </c>
      <c r="B31" s="234" t="s">
        <v>201</v>
      </c>
      <c r="C31" s="252" t="s">
        <v>202</v>
      </c>
      <c r="D31" s="235" t="s">
        <v>203</v>
      </c>
      <c r="E31" s="236">
        <v>60.52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38" t="s">
        <v>164</v>
      </c>
      <c r="S31" s="238" t="s">
        <v>165</v>
      </c>
      <c r="T31" s="239" t="s">
        <v>166</v>
      </c>
      <c r="U31" s="223">
        <v>0</v>
      </c>
      <c r="V31" s="223">
        <f>ROUND(E31*U31,2)</f>
        <v>0</v>
      </c>
      <c r="W31" s="223"/>
      <c r="X31" s="223" t="s">
        <v>167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175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21"/>
      <c r="B32" s="222"/>
      <c r="C32" s="253" t="s">
        <v>204</v>
      </c>
      <c r="D32" s="241"/>
      <c r="E32" s="241"/>
      <c r="F32" s="241"/>
      <c r="G32" s="241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4"/>
      <c r="Z32" s="214"/>
      <c r="AA32" s="214"/>
      <c r="AB32" s="214"/>
      <c r="AC32" s="214"/>
      <c r="AD32" s="214"/>
      <c r="AE32" s="214"/>
      <c r="AF32" s="214"/>
      <c r="AG32" s="214" t="s">
        <v>170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21"/>
      <c r="B33" s="222"/>
      <c r="C33" s="254" t="s">
        <v>205</v>
      </c>
      <c r="D33" s="224"/>
      <c r="E33" s="225">
        <v>36.32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4"/>
      <c r="Z33" s="214"/>
      <c r="AA33" s="214"/>
      <c r="AB33" s="214"/>
      <c r="AC33" s="214"/>
      <c r="AD33" s="214"/>
      <c r="AE33" s="214"/>
      <c r="AF33" s="214"/>
      <c r="AG33" s="214" t="s">
        <v>172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21"/>
      <c r="B34" s="222"/>
      <c r="C34" s="254" t="s">
        <v>206</v>
      </c>
      <c r="D34" s="224"/>
      <c r="E34" s="225">
        <v>15.4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4"/>
      <c r="Z34" s="214"/>
      <c r="AA34" s="214"/>
      <c r="AB34" s="214"/>
      <c r="AC34" s="214"/>
      <c r="AD34" s="214"/>
      <c r="AE34" s="214"/>
      <c r="AF34" s="214"/>
      <c r="AG34" s="214" t="s">
        <v>172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21"/>
      <c r="B35" s="222"/>
      <c r="C35" s="254" t="s">
        <v>207</v>
      </c>
      <c r="D35" s="224"/>
      <c r="E35" s="225">
        <v>8.8000000000000007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172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>
      <c r="A36" s="227" t="s">
        <v>159</v>
      </c>
      <c r="B36" s="228" t="s">
        <v>64</v>
      </c>
      <c r="C36" s="251" t="s">
        <v>65</v>
      </c>
      <c r="D36" s="229"/>
      <c r="E36" s="230"/>
      <c r="F36" s="231"/>
      <c r="G36" s="231">
        <f>SUMIF(AG37:AG55,"&lt;&gt;NOR",G37:G55)</f>
        <v>0</v>
      </c>
      <c r="H36" s="231"/>
      <c r="I36" s="231">
        <f>SUM(I37:I55)</f>
        <v>0</v>
      </c>
      <c r="J36" s="231"/>
      <c r="K36" s="231">
        <f>SUM(K37:K55)</f>
        <v>0</v>
      </c>
      <c r="L36" s="231"/>
      <c r="M36" s="231">
        <f>SUM(M37:M55)</f>
        <v>0</v>
      </c>
      <c r="N36" s="231"/>
      <c r="O36" s="231">
        <f>SUM(O37:O55)</f>
        <v>1.6</v>
      </c>
      <c r="P36" s="231"/>
      <c r="Q36" s="231">
        <f>SUM(Q37:Q55)</f>
        <v>0</v>
      </c>
      <c r="R36" s="231"/>
      <c r="S36" s="231"/>
      <c r="T36" s="232"/>
      <c r="U36" s="226"/>
      <c r="V36" s="226">
        <f>SUM(V37:V55)</f>
        <v>0</v>
      </c>
      <c r="W36" s="226"/>
      <c r="X36" s="226"/>
      <c r="AG36" t="s">
        <v>160</v>
      </c>
    </row>
    <row r="37" spans="1:60" ht="22.5" outlineLevel="1">
      <c r="A37" s="233">
        <v>9</v>
      </c>
      <c r="B37" s="234" t="s">
        <v>208</v>
      </c>
      <c r="C37" s="252" t="s">
        <v>209</v>
      </c>
      <c r="D37" s="235" t="s">
        <v>210</v>
      </c>
      <c r="E37" s="236">
        <v>11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8">
        <v>0.125</v>
      </c>
      <c r="O37" s="238">
        <f>ROUND(E37*N37,2)</f>
        <v>1.38</v>
      </c>
      <c r="P37" s="238">
        <v>0</v>
      </c>
      <c r="Q37" s="238">
        <f>ROUND(E37*P37,2)</f>
        <v>0</v>
      </c>
      <c r="R37" s="238" t="s">
        <v>211</v>
      </c>
      <c r="S37" s="238" t="s">
        <v>165</v>
      </c>
      <c r="T37" s="239" t="s">
        <v>166</v>
      </c>
      <c r="U37" s="223">
        <v>0</v>
      </c>
      <c r="V37" s="223">
        <f>ROUND(E37*U37,2)</f>
        <v>0</v>
      </c>
      <c r="W37" s="223"/>
      <c r="X37" s="223" t="s">
        <v>167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175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21"/>
      <c r="B38" s="222"/>
      <c r="C38" s="253" t="s">
        <v>212</v>
      </c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170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>
      <c r="A39" s="242">
        <v>10</v>
      </c>
      <c r="B39" s="243" t="s">
        <v>213</v>
      </c>
      <c r="C39" s="255" t="s">
        <v>214</v>
      </c>
      <c r="D39" s="244" t="s">
        <v>210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7" t="s">
        <v>215</v>
      </c>
      <c r="S39" s="247" t="s">
        <v>165</v>
      </c>
      <c r="T39" s="248" t="s">
        <v>166</v>
      </c>
      <c r="U39" s="223">
        <v>0</v>
      </c>
      <c r="V39" s="223">
        <f>ROUND(E39*U39,2)</f>
        <v>0</v>
      </c>
      <c r="W39" s="223"/>
      <c r="X39" s="223" t="s">
        <v>167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216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42">
        <v>11</v>
      </c>
      <c r="B40" s="243" t="s">
        <v>217</v>
      </c>
      <c r="C40" s="255" t="s">
        <v>218</v>
      </c>
      <c r="D40" s="244" t="s">
        <v>210</v>
      </c>
      <c r="E40" s="245">
        <v>11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7"/>
      <c r="S40" s="247" t="s">
        <v>219</v>
      </c>
      <c r="T40" s="248" t="s">
        <v>220</v>
      </c>
      <c r="U40" s="223">
        <v>0</v>
      </c>
      <c r="V40" s="223">
        <f>ROUND(E40*U40,2)</f>
        <v>0</v>
      </c>
      <c r="W40" s="223"/>
      <c r="X40" s="223" t="s">
        <v>167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175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33">
        <v>12</v>
      </c>
      <c r="B41" s="234" t="s">
        <v>221</v>
      </c>
      <c r="C41" s="252" t="s">
        <v>222</v>
      </c>
      <c r="D41" s="235" t="s">
        <v>223</v>
      </c>
      <c r="E41" s="236">
        <v>23.32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8">
        <v>0</v>
      </c>
      <c r="O41" s="238">
        <f>ROUND(E41*N41,2)</f>
        <v>0</v>
      </c>
      <c r="P41" s="238">
        <v>0</v>
      </c>
      <c r="Q41" s="238">
        <f>ROUND(E41*P41,2)</f>
        <v>0</v>
      </c>
      <c r="R41" s="238"/>
      <c r="S41" s="238" t="s">
        <v>219</v>
      </c>
      <c r="T41" s="239" t="s">
        <v>220</v>
      </c>
      <c r="U41" s="223">
        <v>0</v>
      </c>
      <c r="V41" s="223">
        <f>ROUND(E41*U41,2)</f>
        <v>0</v>
      </c>
      <c r="W41" s="223"/>
      <c r="X41" s="223" t="s">
        <v>167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216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21"/>
      <c r="B42" s="222"/>
      <c r="C42" s="254" t="s">
        <v>224</v>
      </c>
      <c r="D42" s="224"/>
      <c r="E42" s="225">
        <v>5.72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4"/>
      <c r="Z42" s="214"/>
      <c r="AA42" s="214"/>
      <c r="AB42" s="214"/>
      <c r="AC42" s="214"/>
      <c r="AD42" s="214"/>
      <c r="AE42" s="214"/>
      <c r="AF42" s="214"/>
      <c r="AG42" s="214" t="s">
        <v>172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21"/>
      <c r="B43" s="222"/>
      <c r="C43" s="254" t="s">
        <v>225</v>
      </c>
      <c r="D43" s="224"/>
      <c r="E43" s="225">
        <v>9.9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4"/>
      <c r="Z43" s="214"/>
      <c r="AA43" s="214"/>
      <c r="AB43" s="214"/>
      <c r="AC43" s="214"/>
      <c r="AD43" s="214"/>
      <c r="AE43" s="214"/>
      <c r="AF43" s="214"/>
      <c r="AG43" s="214" t="s">
        <v>172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21"/>
      <c r="B44" s="222"/>
      <c r="C44" s="254" t="s">
        <v>226</v>
      </c>
      <c r="D44" s="224"/>
      <c r="E44" s="225">
        <v>5.5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4"/>
      <c r="Z44" s="214"/>
      <c r="AA44" s="214"/>
      <c r="AB44" s="214"/>
      <c r="AC44" s="214"/>
      <c r="AD44" s="214"/>
      <c r="AE44" s="214"/>
      <c r="AF44" s="214"/>
      <c r="AG44" s="214" t="s">
        <v>172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21"/>
      <c r="B45" s="222"/>
      <c r="C45" s="254" t="s">
        <v>227</v>
      </c>
      <c r="D45" s="224"/>
      <c r="E45" s="225">
        <v>2.2000000000000002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4"/>
      <c r="Z45" s="214"/>
      <c r="AA45" s="214"/>
      <c r="AB45" s="214"/>
      <c r="AC45" s="214"/>
      <c r="AD45" s="214"/>
      <c r="AE45" s="214"/>
      <c r="AF45" s="214"/>
      <c r="AG45" s="214" t="s">
        <v>172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>
      <c r="A46" s="233">
        <v>13</v>
      </c>
      <c r="B46" s="234" t="s">
        <v>228</v>
      </c>
      <c r="C46" s="252" t="s">
        <v>229</v>
      </c>
      <c r="D46" s="235" t="s">
        <v>223</v>
      </c>
      <c r="E46" s="236">
        <v>11.13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8">
        <v>2.48E-3</v>
      </c>
      <c r="O46" s="238">
        <f>ROUND(E46*N46,2)</f>
        <v>0.03</v>
      </c>
      <c r="P46" s="238">
        <v>0</v>
      </c>
      <c r="Q46" s="238">
        <f>ROUND(E46*P46,2)</f>
        <v>0</v>
      </c>
      <c r="R46" s="238" t="s">
        <v>230</v>
      </c>
      <c r="S46" s="238" t="s">
        <v>231</v>
      </c>
      <c r="T46" s="239" t="s">
        <v>231</v>
      </c>
      <c r="U46" s="223">
        <v>0</v>
      </c>
      <c r="V46" s="223">
        <f>ROUND(E46*U46,2)</f>
        <v>0</v>
      </c>
      <c r="W46" s="223"/>
      <c r="X46" s="223" t="s">
        <v>232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233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21"/>
      <c r="B47" s="222"/>
      <c r="C47" s="254" t="s">
        <v>234</v>
      </c>
      <c r="D47" s="224"/>
      <c r="E47" s="225">
        <v>2.6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4"/>
      <c r="Z47" s="214"/>
      <c r="AA47" s="214"/>
      <c r="AB47" s="214"/>
      <c r="AC47" s="214"/>
      <c r="AD47" s="214"/>
      <c r="AE47" s="214"/>
      <c r="AF47" s="214"/>
      <c r="AG47" s="214" t="s">
        <v>172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21"/>
      <c r="B48" s="222"/>
      <c r="C48" s="254" t="s">
        <v>235</v>
      </c>
      <c r="D48" s="224"/>
      <c r="E48" s="225">
        <v>4.5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4"/>
      <c r="Z48" s="214"/>
      <c r="AA48" s="214"/>
      <c r="AB48" s="214"/>
      <c r="AC48" s="214"/>
      <c r="AD48" s="214"/>
      <c r="AE48" s="214"/>
      <c r="AF48" s="214"/>
      <c r="AG48" s="214" t="s">
        <v>172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21"/>
      <c r="B49" s="222"/>
      <c r="C49" s="254" t="s">
        <v>236</v>
      </c>
      <c r="D49" s="224"/>
      <c r="E49" s="225">
        <v>2.5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4"/>
      <c r="Z49" s="214"/>
      <c r="AA49" s="214"/>
      <c r="AB49" s="214"/>
      <c r="AC49" s="214"/>
      <c r="AD49" s="214"/>
      <c r="AE49" s="214"/>
      <c r="AF49" s="214"/>
      <c r="AG49" s="214" t="s">
        <v>172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21"/>
      <c r="B50" s="222"/>
      <c r="C50" s="254" t="s">
        <v>237</v>
      </c>
      <c r="D50" s="224"/>
      <c r="E50" s="225">
        <v>1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4"/>
      <c r="Z50" s="214"/>
      <c r="AA50" s="214"/>
      <c r="AB50" s="214"/>
      <c r="AC50" s="214"/>
      <c r="AD50" s="214"/>
      <c r="AE50" s="214"/>
      <c r="AF50" s="214"/>
      <c r="AG50" s="214" t="s">
        <v>172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21"/>
      <c r="B51" s="222"/>
      <c r="C51" s="254" t="s">
        <v>238</v>
      </c>
      <c r="D51" s="224"/>
      <c r="E51" s="225">
        <v>0.53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4"/>
      <c r="Z51" s="214"/>
      <c r="AA51" s="214"/>
      <c r="AB51" s="214"/>
      <c r="AC51" s="214"/>
      <c r="AD51" s="214"/>
      <c r="AE51" s="214"/>
      <c r="AF51" s="214"/>
      <c r="AG51" s="214" t="s">
        <v>172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42">
        <v>14</v>
      </c>
      <c r="B52" s="243" t="s">
        <v>239</v>
      </c>
      <c r="C52" s="255" t="s">
        <v>240</v>
      </c>
      <c r="D52" s="244" t="s">
        <v>210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7">
        <v>0.08</v>
      </c>
      <c r="O52" s="247">
        <f>ROUND(E52*N52,2)</f>
        <v>0.08</v>
      </c>
      <c r="P52" s="247">
        <v>0</v>
      </c>
      <c r="Q52" s="247">
        <f>ROUND(E52*P52,2)</f>
        <v>0</v>
      </c>
      <c r="R52" s="247"/>
      <c r="S52" s="247" t="s">
        <v>219</v>
      </c>
      <c r="T52" s="248" t="s">
        <v>220</v>
      </c>
      <c r="U52" s="223">
        <v>0</v>
      </c>
      <c r="V52" s="223">
        <f>ROUND(E52*U52,2)</f>
        <v>0</v>
      </c>
      <c r="W52" s="223"/>
      <c r="X52" s="223" t="s">
        <v>232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233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33.75" outlineLevel="1">
      <c r="A53" s="242">
        <v>15</v>
      </c>
      <c r="B53" s="243" t="s">
        <v>241</v>
      </c>
      <c r="C53" s="255" t="s">
        <v>242</v>
      </c>
      <c r="D53" s="244" t="s">
        <v>210</v>
      </c>
      <c r="E53" s="245">
        <v>11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7">
        <v>9.4800000000000006E-3</v>
      </c>
      <c r="O53" s="247">
        <f>ROUND(E53*N53,2)</f>
        <v>0.1</v>
      </c>
      <c r="P53" s="247">
        <v>0</v>
      </c>
      <c r="Q53" s="247">
        <f>ROUND(E53*P53,2)</f>
        <v>0</v>
      </c>
      <c r="R53" s="247" t="s">
        <v>230</v>
      </c>
      <c r="S53" s="247" t="s">
        <v>165</v>
      </c>
      <c r="T53" s="248" t="s">
        <v>166</v>
      </c>
      <c r="U53" s="223">
        <v>0</v>
      </c>
      <c r="V53" s="223">
        <f>ROUND(E53*U53,2)</f>
        <v>0</v>
      </c>
      <c r="W53" s="223"/>
      <c r="X53" s="223" t="s">
        <v>232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233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>
      <c r="A54" s="233">
        <v>16</v>
      </c>
      <c r="B54" s="234" t="s">
        <v>243</v>
      </c>
      <c r="C54" s="252" t="s">
        <v>244</v>
      </c>
      <c r="D54" s="235" t="s">
        <v>210</v>
      </c>
      <c r="E54" s="236">
        <v>55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8">
        <v>1.4999999999999999E-4</v>
      </c>
      <c r="O54" s="238">
        <f>ROUND(E54*N54,2)</f>
        <v>0.01</v>
      </c>
      <c r="P54" s="238">
        <v>0</v>
      </c>
      <c r="Q54" s="238">
        <f>ROUND(E54*P54,2)</f>
        <v>0</v>
      </c>
      <c r="R54" s="238" t="s">
        <v>230</v>
      </c>
      <c r="S54" s="238" t="s">
        <v>165</v>
      </c>
      <c r="T54" s="239" t="s">
        <v>166</v>
      </c>
      <c r="U54" s="223">
        <v>0</v>
      </c>
      <c r="V54" s="223">
        <f>ROUND(E54*U54,2)</f>
        <v>0</v>
      </c>
      <c r="W54" s="223"/>
      <c r="X54" s="223" t="s">
        <v>232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233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21"/>
      <c r="B55" s="222"/>
      <c r="C55" s="254" t="s">
        <v>245</v>
      </c>
      <c r="D55" s="224"/>
      <c r="E55" s="225">
        <v>55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4"/>
      <c r="Z55" s="214"/>
      <c r="AA55" s="214"/>
      <c r="AB55" s="214"/>
      <c r="AC55" s="214"/>
      <c r="AD55" s="214"/>
      <c r="AE55" s="214"/>
      <c r="AF55" s="214"/>
      <c r="AG55" s="214" t="s">
        <v>172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>
      <c r="A56" s="227" t="s">
        <v>159</v>
      </c>
      <c r="B56" s="228" t="s">
        <v>66</v>
      </c>
      <c r="C56" s="251" t="s">
        <v>67</v>
      </c>
      <c r="D56" s="229"/>
      <c r="E56" s="230"/>
      <c r="F56" s="231"/>
      <c r="G56" s="231">
        <f>SUMIF(AG57:AG65,"&lt;&gt;NOR",G57:G65)</f>
        <v>0</v>
      </c>
      <c r="H56" s="231"/>
      <c r="I56" s="231">
        <f>SUM(I57:I65)</f>
        <v>0</v>
      </c>
      <c r="J56" s="231"/>
      <c r="K56" s="231">
        <f>SUM(K57:K65)</f>
        <v>0</v>
      </c>
      <c r="L56" s="231"/>
      <c r="M56" s="231">
        <f>SUM(M57:M65)</f>
        <v>0</v>
      </c>
      <c r="N56" s="231"/>
      <c r="O56" s="231">
        <f>SUM(O57:O65)</f>
        <v>48.08</v>
      </c>
      <c r="P56" s="231"/>
      <c r="Q56" s="231">
        <f>SUM(Q57:Q65)</f>
        <v>0</v>
      </c>
      <c r="R56" s="231"/>
      <c r="S56" s="231"/>
      <c r="T56" s="232"/>
      <c r="U56" s="226"/>
      <c r="V56" s="226">
        <f>SUM(V57:V65)</f>
        <v>0</v>
      </c>
      <c r="W56" s="226"/>
      <c r="X56" s="226"/>
      <c r="AG56" t="s">
        <v>160</v>
      </c>
    </row>
    <row r="57" spans="1:60" ht="22.5" outlineLevel="1">
      <c r="A57" s="233">
        <v>17</v>
      </c>
      <c r="B57" s="234" t="s">
        <v>246</v>
      </c>
      <c r="C57" s="252" t="s">
        <v>247</v>
      </c>
      <c r="D57" s="235" t="s">
        <v>163</v>
      </c>
      <c r="E57" s="236">
        <v>30.049800000000001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8">
        <v>0</v>
      </c>
      <c r="O57" s="238">
        <f>ROUND(E57*N57,2)</f>
        <v>0</v>
      </c>
      <c r="P57" s="238">
        <v>0</v>
      </c>
      <c r="Q57" s="238">
        <f>ROUND(E57*P57,2)</f>
        <v>0</v>
      </c>
      <c r="R57" s="238" t="s">
        <v>164</v>
      </c>
      <c r="S57" s="238" t="s">
        <v>165</v>
      </c>
      <c r="T57" s="239" t="s">
        <v>166</v>
      </c>
      <c r="U57" s="223">
        <v>0</v>
      </c>
      <c r="V57" s="223">
        <f>ROUND(E57*U57,2)</f>
        <v>0</v>
      </c>
      <c r="W57" s="223"/>
      <c r="X57" s="223" t="s">
        <v>167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175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21"/>
      <c r="B58" s="222"/>
      <c r="C58" s="253" t="s">
        <v>248</v>
      </c>
      <c r="D58" s="241"/>
      <c r="E58" s="241"/>
      <c r="F58" s="241"/>
      <c r="G58" s="241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4"/>
      <c r="Z58" s="214"/>
      <c r="AA58" s="214"/>
      <c r="AB58" s="214"/>
      <c r="AC58" s="214"/>
      <c r="AD58" s="214"/>
      <c r="AE58" s="214"/>
      <c r="AF58" s="214"/>
      <c r="AG58" s="214" t="s">
        <v>170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21"/>
      <c r="B59" s="222"/>
      <c r="C59" s="254" t="s">
        <v>193</v>
      </c>
      <c r="D59" s="224"/>
      <c r="E59" s="225">
        <v>63.55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4"/>
      <c r="Z59" s="214"/>
      <c r="AA59" s="214"/>
      <c r="AB59" s="214"/>
      <c r="AC59" s="214"/>
      <c r="AD59" s="214"/>
      <c r="AE59" s="214"/>
      <c r="AF59" s="214"/>
      <c r="AG59" s="214" t="s">
        <v>172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21"/>
      <c r="B60" s="222"/>
      <c r="C60" s="254" t="s">
        <v>249</v>
      </c>
      <c r="D60" s="224"/>
      <c r="E60" s="225">
        <v>-28.31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4"/>
      <c r="Z60" s="214"/>
      <c r="AA60" s="214"/>
      <c r="AB60" s="214"/>
      <c r="AC60" s="214"/>
      <c r="AD60" s="214"/>
      <c r="AE60" s="214"/>
      <c r="AF60" s="214"/>
      <c r="AG60" s="214" t="s">
        <v>172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21"/>
      <c r="B61" s="222"/>
      <c r="C61" s="254" t="s">
        <v>250</v>
      </c>
      <c r="D61" s="224"/>
      <c r="E61" s="225">
        <v>-5.18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4"/>
      <c r="Z61" s="214"/>
      <c r="AA61" s="214"/>
      <c r="AB61" s="214"/>
      <c r="AC61" s="214"/>
      <c r="AD61" s="214"/>
      <c r="AE61" s="214"/>
      <c r="AF61" s="214"/>
      <c r="AG61" s="214" t="s">
        <v>172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>
      <c r="A62" s="233">
        <v>18</v>
      </c>
      <c r="B62" s="234" t="s">
        <v>251</v>
      </c>
      <c r="C62" s="252" t="s">
        <v>252</v>
      </c>
      <c r="D62" s="235" t="s">
        <v>203</v>
      </c>
      <c r="E62" s="236">
        <v>60.52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8">
        <v>0</v>
      </c>
      <c r="O62" s="238">
        <f>ROUND(E62*N62,2)</f>
        <v>0</v>
      </c>
      <c r="P62" s="238">
        <v>0</v>
      </c>
      <c r="Q62" s="238">
        <f>ROUND(E62*P62,2)</f>
        <v>0</v>
      </c>
      <c r="R62" s="238" t="s">
        <v>164</v>
      </c>
      <c r="S62" s="238" t="s">
        <v>165</v>
      </c>
      <c r="T62" s="239" t="s">
        <v>166</v>
      </c>
      <c r="U62" s="223">
        <v>0</v>
      </c>
      <c r="V62" s="223">
        <f>ROUND(E62*U62,2)</f>
        <v>0</v>
      </c>
      <c r="W62" s="223"/>
      <c r="X62" s="223" t="s">
        <v>167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175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21"/>
      <c r="B63" s="222"/>
      <c r="C63" s="253" t="s">
        <v>253</v>
      </c>
      <c r="D63" s="241"/>
      <c r="E63" s="241"/>
      <c r="F63" s="241"/>
      <c r="G63" s="241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4"/>
      <c r="Z63" s="214"/>
      <c r="AA63" s="214"/>
      <c r="AB63" s="214"/>
      <c r="AC63" s="214"/>
      <c r="AD63" s="214"/>
      <c r="AE63" s="214"/>
      <c r="AF63" s="214"/>
      <c r="AG63" s="214" t="s">
        <v>170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40" t="str">
        <f>C63</f>
        <v>z rostlé horniny tř.1 - 4 pod násypy z hornin soudržných do 92% PS a hornin nesoudržných sypkých relativní ulehlosti I(d) do 0,8</v>
      </c>
      <c r="BB63" s="214"/>
      <c r="BC63" s="214"/>
      <c r="BD63" s="214"/>
      <c r="BE63" s="214"/>
      <c r="BF63" s="214"/>
      <c r="BG63" s="214"/>
      <c r="BH63" s="214"/>
    </row>
    <row r="64" spans="1:60" outlineLevel="1">
      <c r="A64" s="233">
        <v>19</v>
      </c>
      <c r="B64" s="234" t="s">
        <v>254</v>
      </c>
      <c r="C64" s="252" t="s">
        <v>255</v>
      </c>
      <c r="D64" s="235" t="s">
        <v>256</v>
      </c>
      <c r="E64" s="236">
        <v>48.079700000000003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8">
        <v>1</v>
      </c>
      <c r="O64" s="238">
        <f>ROUND(E64*N64,2)</f>
        <v>48.08</v>
      </c>
      <c r="P64" s="238">
        <v>0</v>
      </c>
      <c r="Q64" s="238">
        <f>ROUND(E64*P64,2)</f>
        <v>0</v>
      </c>
      <c r="R64" s="238" t="s">
        <v>230</v>
      </c>
      <c r="S64" s="238" t="s">
        <v>165</v>
      </c>
      <c r="T64" s="239" t="s">
        <v>166</v>
      </c>
      <c r="U64" s="223">
        <v>0</v>
      </c>
      <c r="V64" s="223">
        <f>ROUND(E64*U64,2)</f>
        <v>0</v>
      </c>
      <c r="W64" s="223"/>
      <c r="X64" s="223" t="s">
        <v>232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233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21"/>
      <c r="B65" s="222"/>
      <c r="C65" s="254" t="s">
        <v>257</v>
      </c>
      <c r="D65" s="224"/>
      <c r="E65" s="225">
        <v>48.08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4"/>
      <c r="Z65" s="214"/>
      <c r="AA65" s="214"/>
      <c r="AB65" s="214"/>
      <c r="AC65" s="214"/>
      <c r="AD65" s="214"/>
      <c r="AE65" s="214"/>
      <c r="AF65" s="214"/>
      <c r="AG65" s="214" t="s">
        <v>172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>
      <c r="A66" s="227" t="s">
        <v>159</v>
      </c>
      <c r="B66" s="228" t="s">
        <v>68</v>
      </c>
      <c r="C66" s="251" t="s">
        <v>69</v>
      </c>
      <c r="D66" s="229"/>
      <c r="E66" s="230"/>
      <c r="F66" s="231"/>
      <c r="G66" s="231">
        <f>SUMIF(AG67:AG81,"&lt;&gt;NOR",G67:G81)</f>
        <v>0</v>
      </c>
      <c r="H66" s="231"/>
      <c r="I66" s="231">
        <f>SUM(I67:I81)</f>
        <v>0</v>
      </c>
      <c r="J66" s="231"/>
      <c r="K66" s="231">
        <f>SUM(K67:K81)</f>
        <v>0</v>
      </c>
      <c r="L66" s="231"/>
      <c r="M66" s="231">
        <f>SUM(M67:M81)</f>
        <v>0</v>
      </c>
      <c r="N66" s="231"/>
      <c r="O66" s="231">
        <f>SUM(O67:O81)</f>
        <v>33.229999999999997</v>
      </c>
      <c r="P66" s="231"/>
      <c r="Q66" s="231">
        <f>SUM(Q67:Q81)</f>
        <v>0</v>
      </c>
      <c r="R66" s="231"/>
      <c r="S66" s="231"/>
      <c r="T66" s="232"/>
      <c r="U66" s="226"/>
      <c r="V66" s="226">
        <f>SUM(V67:V81)</f>
        <v>0</v>
      </c>
      <c r="W66" s="226"/>
      <c r="X66" s="226"/>
      <c r="AG66" t="s">
        <v>160</v>
      </c>
    </row>
    <row r="67" spans="1:60" ht="22.5" outlineLevel="1">
      <c r="A67" s="233">
        <v>20</v>
      </c>
      <c r="B67" s="234" t="s">
        <v>258</v>
      </c>
      <c r="C67" s="252" t="s">
        <v>259</v>
      </c>
      <c r="D67" s="235" t="s">
        <v>203</v>
      </c>
      <c r="E67" s="236">
        <v>76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38" t="s">
        <v>164</v>
      </c>
      <c r="S67" s="238" t="s">
        <v>165</v>
      </c>
      <c r="T67" s="239" t="s">
        <v>166</v>
      </c>
      <c r="U67" s="223">
        <v>0</v>
      </c>
      <c r="V67" s="223">
        <f>ROUND(E67*U67,2)</f>
        <v>0</v>
      </c>
      <c r="W67" s="223"/>
      <c r="X67" s="223" t="s">
        <v>167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175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21"/>
      <c r="B68" s="222"/>
      <c r="C68" s="253" t="s">
        <v>260</v>
      </c>
      <c r="D68" s="241"/>
      <c r="E68" s="241"/>
      <c r="F68" s="241"/>
      <c r="G68" s="241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4"/>
      <c r="Z68" s="214"/>
      <c r="AA68" s="214"/>
      <c r="AB68" s="214"/>
      <c r="AC68" s="214"/>
      <c r="AD68" s="214"/>
      <c r="AE68" s="214"/>
      <c r="AF68" s="214"/>
      <c r="AG68" s="214" t="s">
        <v>170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33">
        <v>21</v>
      </c>
      <c r="B69" s="234" t="s">
        <v>261</v>
      </c>
      <c r="C69" s="252" t="s">
        <v>262</v>
      </c>
      <c r="D69" s="235" t="s">
        <v>163</v>
      </c>
      <c r="E69" s="236">
        <v>15.2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38" t="s">
        <v>164</v>
      </c>
      <c r="S69" s="238" t="s">
        <v>165</v>
      </c>
      <c r="T69" s="239" t="s">
        <v>166</v>
      </c>
      <c r="U69" s="223">
        <v>0</v>
      </c>
      <c r="V69" s="223">
        <f>ROUND(E69*U69,2)</f>
        <v>0</v>
      </c>
      <c r="W69" s="223"/>
      <c r="X69" s="223" t="s">
        <v>167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175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21"/>
      <c r="B70" s="222"/>
      <c r="C70" s="254" t="s">
        <v>263</v>
      </c>
      <c r="D70" s="224"/>
      <c r="E70" s="225">
        <v>15.2</v>
      </c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4"/>
      <c r="Z70" s="214"/>
      <c r="AA70" s="214"/>
      <c r="AB70" s="214"/>
      <c r="AC70" s="214"/>
      <c r="AD70" s="214"/>
      <c r="AE70" s="214"/>
      <c r="AF70" s="214"/>
      <c r="AG70" s="214" t="s">
        <v>172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33">
        <v>22</v>
      </c>
      <c r="B71" s="234" t="s">
        <v>264</v>
      </c>
      <c r="C71" s="252" t="s">
        <v>265</v>
      </c>
      <c r="D71" s="235" t="s">
        <v>203</v>
      </c>
      <c r="E71" s="236">
        <v>76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21</v>
      </c>
      <c r="M71" s="238">
        <f>G71*(1+L71/100)</f>
        <v>0</v>
      </c>
      <c r="N71" s="238">
        <v>0</v>
      </c>
      <c r="O71" s="238">
        <f>ROUND(E71*N71,2)</f>
        <v>0</v>
      </c>
      <c r="P71" s="238">
        <v>0</v>
      </c>
      <c r="Q71" s="238">
        <f>ROUND(E71*P71,2)</f>
        <v>0</v>
      </c>
      <c r="R71" s="238" t="s">
        <v>164</v>
      </c>
      <c r="S71" s="238" t="s">
        <v>165</v>
      </c>
      <c r="T71" s="239" t="s">
        <v>166</v>
      </c>
      <c r="U71" s="223">
        <v>0</v>
      </c>
      <c r="V71" s="223">
        <f>ROUND(E71*U71,2)</f>
        <v>0</v>
      </c>
      <c r="W71" s="223"/>
      <c r="X71" s="223" t="s">
        <v>167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175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21"/>
      <c r="B72" s="222"/>
      <c r="C72" s="253" t="s">
        <v>266</v>
      </c>
      <c r="D72" s="241"/>
      <c r="E72" s="241"/>
      <c r="F72" s="241"/>
      <c r="G72" s="241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4"/>
      <c r="Z72" s="214"/>
      <c r="AA72" s="214"/>
      <c r="AB72" s="214"/>
      <c r="AC72" s="214"/>
      <c r="AD72" s="214"/>
      <c r="AE72" s="214"/>
      <c r="AF72" s="214"/>
      <c r="AG72" s="214" t="s">
        <v>170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3">
        <v>23</v>
      </c>
      <c r="B73" s="234" t="s">
        <v>267</v>
      </c>
      <c r="C73" s="252" t="s">
        <v>268</v>
      </c>
      <c r="D73" s="235" t="s">
        <v>203</v>
      </c>
      <c r="E73" s="236">
        <v>76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8">
        <v>0</v>
      </c>
      <c r="O73" s="238">
        <f>ROUND(E73*N73,2)</f>
        <v>0</v>
      </c>
      <c r="P73" s="238">
        <v>0</v>
      </c>
      <c r="Q73" s="238">
        <f>ROUND(E73*P73,2)</f>
        <v>0</v>
      </c>
      <c r="R73" s="238" t="s">
        <v>164</v>
      </c>
      <c r="S73" s="238" t="s">
        <v>165</v>
      </c>
      <c r="T73" s="239" t="s">
        <v>166</v>
      </c>
      <c r="U73" s="223">
        <v>0</v>
      </c>
      <c r="V73" s="223">
        <f>ROUND(E73*U73,2)</f>
        <v>0</v>
      </c>
      <c r="W73" s="223"/>
      <c r="X73" s="223" t="s">
        <v>167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175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21"/>
      <c r="B74" s="222"/>
      <c r="C74" s="253" t="s">
        <v>269</v>
      </c>
      <c r="D74" s="241"/>
      <c r="E74" s="241"/>
      <c r="F74" s="241"/>
      <c r="G74" s="241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4"/>
      <c r="Z74" s="214"/>
      <c r="AA74" s="214"/>
      <c r="AB74" s="214"/>
      <c r="AC74" s="214"/>
      <c r="AD74" s="214"/>
      <c r="AE74" s="214"/>
      <c r="AF74" s="214"/>
      <c r="AG74" s="214" t="s">
        <v>170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21"/>
      <c r="B75" s="222"/>
      <c r="C75" s="254" t="s">
        <v>270</v>
      </c>
      <c r="D75" s="224"/>
      <c r="E75" s="225">
        <v>50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4"/>
      <c r="Z75" s="214"/>
      <c r="AA75" s="214"/>
      <c r="AB75" s="214"/>
      <c r="AC75" s="214"/>
      <c r="AD75" s="214"/>
      <c r="AE75" s="214"/>
      <c r="AF75" s="214"/>
      <c r="AG75" s="214" t="s">
        <v>172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21"/>
      <c r="B76" s="222"/>
      <c r="C76" s="254" t="s">
        <v>271</v>
      </c>
      <c r="D76" s="224"/>
      <c r="E76" s="225">
        <v>26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4"/>
      <c r="Z76" s="214"/>
      <c r="AA76" s="214"/>
      <c r="AB76" s="214"/>
      <c r="AC76" s="214"/>
      <c r="AD76" s="214"/>
      <c r="AE76" s="214"/>
      <c r="AF76" s="214"/>
      <c r="AG76" s="214" t="s">
        <v>172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42">
        <v>24</v>
      </c>
      <c r="B77" s="243" t="s">
        <v>272</v>
      </c>
      <c r="C77" s="255" t="s">
        <v>273</v>
      </c>
      <c r="D77" s="244" t="s">
        <v>163</v>
      </c>
      <c r="E77" s="245">
        <v>15.2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7">
        <v>2.16</v>
      </c>
      <c r="O77" s="247">
        <f>ROUND(E77*N77,2)</f>
        <v>32.83</v>
      </c>
      <c r="P77" s="247">
        <v>0</v>
      </c>
      <c r="Q77" s="247">
        <f>ROUND(E77*P77,2)</f>
        <v>0</v>
      </c>
      <c r="R77" s="247"/>
      <c r="S77" s="247" t="s">
        <v>219</v>
      </c>
      <c r="T77" s="248" t="s">
        <v>220</v>
      </c>
      <c r="U77" s="223">
        <v>0</v>
      </c>
      <c r="V77" s="223">
        <f>ROUND(E77*U77,2)</f>
        <v>0</v>
      </c>
      <c r="W77" s="223"/>
      <c r="X77" s="223" t="s">
        <v>167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175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33">
        <v>25</v>
      </c>
      <c r="B78" s="234" t="s">
        <v>274</v>
      </c>
      <c r="C78" s="252" t="s">
        <v>275</v>
      </c>
      <c r="D78" s="235" t="s">
        <v>203</v>
      </c>
      <c r="E78" s="236">
        <v>152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8">
        <v>2.3E-3</v>
      </c>
      <c r="O78" s="238">
        <f>ROUND(E78*N78,2)</f>
        <v>0.35</v>
      </c>
      <c r="P78" s="238">
        <v>0</v>
      </c>
      <c r="Q78" s="238">
        <f>ROUND(E78*P78,2)</f>
        <v>0</v>
      </c>
      <c r="R78" s="238"/>
      <c r="S78" s="238" t="s">
        <v>219</v>
      </c>
      <c r="T78" s="239" t="s">
        <v>220</v>
      </c>
      <c r="U78" s="223">
        <v>0</v>
      </c>
      <c r="V78" s="223">
        <f>ROUND(E78*U78,2)</f>
        <v>0</v>
      </c>
      <c r="W78" s="223"/>
      <c r="X78" s="223" t="s">
        <v>167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175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21"/>
      <c r="B79" s="222"/>
      <c r="C79" s="254" t="s">
        <v>276</v>
      </c>
      <c r="D79" s="224"/>
      <c r="E79" s="225">
        <v>152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4"/>
      <c r="Z79" s="214"/>
      <c r="AA79" s="214"/>
      <c r="AB79" s="214"/>
      <c r="AC79" s="214"/>
      <c r="AD79" s="214"/>
      <c r="AE79" s="214"/>
      <c r="AF79" s="214"/>
      <c r="AG79" s="214" t="s">
        <v>172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1">
      <c r="A80" s="233">
        <v>26</v>
      </c>
      <c r="B80" s="234" t="s">
        <v>277</v>
      </c>
      <c r="C80" s="252" t="s">
        <v>278</v>
      </c>
      <c r="D80" s="235" t="s">
        <v>203</v>
      </c>
      <c r="E80" s="236">
        <v>159.6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8">
        <v>2.9999999999999997E-4</v>
      </c>
      <c r="O80" s="238">
        <f>ROUND(E80*N80,2)</f>
        <v>0.05</v>
      </c>
      <c r="P80" s="238">
        <v>0</v>
      </c>
      <c r="Q80" s="238">
        <f>ROUND(E80*P80,2)</f>
        <v>0</v>
      </c>
      <c r="R80" s="238" t="s">
        <v>230</v>
      </c>
      <c r="S80" s="238" t="s">
        <v>165</v>
      </c>
      <c r="T80" s="239" t="s">
        <v>166</v>
      </c>
      <c r="U80" s="223">
        <v>0</v>
      </c>
      <c r="V80" s="223">
        <f>ROUND(E80*U80,2)</f>
        <v>0</v>
      </c>
      <c r="W80" s="223"/>
      <c r="X80" s="223" t="s">
        <v>232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233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21"/>
      <c r="B81" s="222"/>
      <c r="C81" s="254" t="s">
        <v>279</v>
      </c>
      <c r="D81" s="224"/>
      <c r="E81" s="225">
        <v>159.6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4"/>
      <c r="Z81" s="214"/>
      <c r="AA81" s="214"/>
      <c r="AB81" s="214"/>
      <c r="AC81" s="214"/>
      <c r="AD81" s="214"/>
      <c r="AE81" s="214"/>
      <c r="AF81" s="214"/>
      <c r="AG81" s="214" t="s">
        <v>172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>
      <c r="A82" s="227" t="s">
        <v>159</v>
      </c>
      <c r="B82" s="228" t="s">
        <v>70</v>
      </c>
      <c r="C82" s="251" t="s">
        <v>71</v>
      </c>
      <c r="D82" s="229"/>
      <c r="E82" s="230"/>
      <c r="F82" s="231"/>
      <c r="G82" s="231">
        <f>SUMIF(AG83:AG92,"&lt;&gt;NOR",G83:G92)</f>
        <v>0</v>
      </c>
      <c r="H82" s="231"/>
      <c r="I82" s="231">
        <f>SUM(I83:I92)</f>
        <v>0</v>
      </c>
      <c r="J82" s="231"/>
      <c r="K82" s="231">
        <f>SUM(K83:K92)</f>
        <v>0</v>
      </c>
      <c r="L82" s="231"/>
      <c r="M82" s="231">
        <f>SUM(M83:M92)</f>
        <v>0</v>
      </c>
      <c r="N82" s="231"/>
      <c r="O82" s="231">
        <f>SUM(O83:O92)</f>
        <v>0</v>
      </c>
      <c r="P82" s="231"/>
      <c r="Q82" s="231">
        <f>SUM(Q83:Q92)</f>
        <v>0</v>
      </c>
      <c r="R82" s="231"/>
      <c r="S82" s="231"/>
      <c r="T82" s="232"/>
      <c r="U82" s="226"/>
      <c r="V82" s="226">
        <f>SUM(V83:V92)</f>
        <v>0</v>
      </c>
      <c r="W82" s="226"/>
      <c r="X82" s="226"/>
      <c r="AG82" t="s">
        <v>160</v>
      </c>
    </row>
    <row r="83" spans="1:60" outlineLevel="1">
      <c r="A83" s="233">
        <v>27</v>
      </c>
      <c r="B83" s="234" t="s">
        <v>280</v>
      </c>
      <c r="C83" s="252" t="s">
        <v>281</v>
      </c>
      <c r="D83" s="235" t="s">
        <v>203</v>
      </c>
      <c r="E83" s="236">
        <v>30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21</v>
      </c>
      <c r="M83" s="238">
        <f>G83*(1+L83/100)</f>
        <v>0</v>
      </c>
      <c r="N83" s="238">
        <v>0</v>
      </c>
      <c r="O83" s="238">
        <f>ROUND(E83*N83,2)</f>
        <v>0</v>
      </c>
      <c r="P83" s="238">
        <v>0</v>
      </c>
      <c r="Q83" s="238">
        <f>ROUND(E83*P83,2)</f>
        <v>0</v>
      </c>
      <c r="R83" s="238" t="s">
        <v>282</v>
      </c>
      <c r="S83" s="238" t="s">
        <v>165</v>
      </c>
      <c r="T83" s="239" t="s">
        <v>166</v>
      </c>
      <c r="U83" s="223">
        <v>0</v>
      </c>
      <c r="V83" s="223">
        <f>ROUND(E83*U83,2)</f>
        <v>0</v>
      </c>
      <c r="W83" s="223"/>
      <c r="X83" s="223" t="s">
        <v>167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175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21"/>
      <c r="B84" s="222"/>
      <c r="C84" s="253" t="s">
        <v>283</v>
      </c>
      <c r="D84" s="241"/>
      <c r="E84" s="241"/>
      <c r="F84" s="241"/>
      <c r="G84" s="241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4"/>
      <c r="Z84" s="214"/>
      <c r="AA84" s="214"/>
      <c r="AB84" s="214"/>
      <c r="AC84" s="214"/>
      <c r="AD84" s="214"/>
      <c r="AE84" s="214"/>
      <c r="AF84" s="214"/>
      <c r="AG84" s="214" t="s">
        <v>170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33">
        <v>28</v>
      </c>
      <c r="B85" s="234" t="s">
        <v>201</v>
      </c>
      <c r="C85" s="252" t="s">
        <v>202</v>
      </c>
      <c r="D85" s="235" t="s">
        <v>203</v>
      </c>
      <c r="E85" s="236">
        <v>30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8">
        <v>0</v>
      </c>
      <c r="O85" s="238">
        <f>ROUND(E85*N85,2)</f>
        <v>0</v>
      </c>
      <c r="P85" s="238">
        <v>0</v>
      </c>
      <c r="Q85" s="238">
        <f>ROUND(E85*P85,2)</f>
        <v>0</v>
      </c>
      <c r="R85" s="238" t="s">
        <v>164</v>
      </c>
      <c r="S85" s="238" t="s">
        <v>165</v>
      </c>
      <c r="T85" s="239" t="s">
        <v>166</v>
      </c>
      <c r="U85" s="223">
        <v>0</v>
      </c>
      <c r="V85" s="223">
        <f>ROUND(E85*U85,2)</f>
        <v>0</v>
      </c>
      <c r="W85" s="223"/>
      <c r="X85" s="223" t="s">
        <v>167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175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21"/>
      <c r="B86" s="222"/>
      <c r="C86" s="253" t="s">
        <v>204</v>
      </c>
      <c r="D86" s="241"/>
      <c r="E86" s="241"/>
      <c r="F86" s="241"/>
      <c r="G86" s="241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4"/>
      <c r="Z86" s="214"/>
      <c r="AA86" s="214"/>
      <c r="AB86" s="214"/>
      <c r="AC86" s="214"/>
      <c r="AD86" s="214"/>
      <c r="AE86" s="214"/>
      <c r="AF86" s="214"/>
      <c r="AG86" s="214" t="s">
        <v>170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1">
      <c r="A87" s="233">
        <v>29</v>
      </c>
      <c r="B87" s="234" t="s">
        <v>284</v>
      </c>
      <c r="C87" s="252" t="s">
        <v>285</v>
      </c>
      <c r="D87" s="235" t="s">
        <v>203</v>
      </c>
      <c r="E87" s="236">
        <v>30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8">
        <v>0</v>
      </c>
      <c r="O87" s="238">
        <f>ROUND(E87*N87,2)</f>
        <v>0</v>
      </c>
      <c r="P87" s="238">
        <v>0</v>
      </c>
      <c r="Q87" s="238">
        <f>ROUND(E87*P87,2)</f>
        <v>0</v>
      </c>
      <c r="R87" s="238" t="s">
        <v>164</v>
      </c>
      <c r="S87" s="238" t="s">
        <v>165</v>
      </c>
      <c r="T87" s="239" t="s">
        <v>166</v>
      </c>
      <c r="U87" s="223">
        <v>0</v>
      </c>
      <c r="V87" s="223">
        <f>ROUND(E87*U87,2)</f>
        <v>0</v>
      </c>
      <c r="W87" s="223"/>
      <c r="X87" s="223" t="s">
        <v>167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175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2.5" outlineLevel="1">
      <c r="A88" s="221"/>
      <c r="B88" s="222"/>
      <c r="C88" s="253" t="s">
        <v>286</v>
      </c>
      <c r="D88" s="241"/>
      <c r="E88" s="241"/>
      <c r="F88" s="241"/>
      <c r="G88" s="241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4"/>
      <c r="Z88" s="214"/>
      <c r="AA88" s="214"/>
      <c r="AB88" s="214"/>
      <c r="AC88" s="214"/>
      <c r="AD88" s="214"/>
      <c r="AE88" s="214"/>
      <c r="AF88" s="214"/>
      <c r="AG88" s="214" t="s">
        <v>170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40" t="str">
        <f>C88</f>
        <v>s případným nutným přemístěním hromad nebo dočasných skládek na místo potřeby ze vzdálenosti do 30 m, v rovině nebo ve svahu do 1 : 5,</v>
      </c>
      <c r="BB88" s="214"/>
      <c r="BC88" s="214"/>
      <c r="BD88" s="214"/>
      <c r="BE88" s="214"/>
      <c r="BF88" s="214"/>
      <c r="BG88" s="214"/>
      <c r="BH88" s="214"/>
    </row>
    <row r="89" spans="1:60" outlineLevel="1">
      <c r="A89" s="233">
        <v>30</v>
      </c>
      <c r="B89" s="234" t="s">
        <v>287</v>
      </c>
      <c r="C89" s="252" t="s">
        <v>288</v>
      </c>
      <c r="D89" s="235" t="s">
        <v>163</v>
      </c>
      <c r="E89" s="236">
        <v>4.5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38"/>
      <c r="S89" s="238" t="s">
        <v>219</v>
      </c>
      <c r="T89" s="239" t="s">
        <v>220</v>
      </c>
      <c r="U89" s="223">
        <v>0</v>
      </c>
      <c r="V89" s="223">
        <f>ROUND(E89*U89,2)</f>
        <v>0</v>
      </c>
      <c r="W89" s="223"/>
      <c r="X89" s="223" t="s">
        <v>167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168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21"/>
      <c r="B90" s="222"/>
      <c r="C90" s="254" t="s">
        <v>289</v>
      </c>
      <c r="D90" s="224"/>
      <c r="E90" s="225">
        <v>4.5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4"/>
      <c r="Z90" s="214"/>
      <c r="AA90" s="214"/>
      <c r="AB90" s="214"/>
      <c r="AC90" s="214"/>
      <c r="AD90" s="214"/>
      <c r="AE90" s="214"/>
      <c r="AF90" s="214"/>
      <c r="AG90" s="214" t="s">
        <v>172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33">
        <v>31</v>
      </c>
      <c r="B91" s="234" t="s">
        <v>290</v>
      </c>
      <c r="C91" s="252" t="s">
        <v>291</v>
      </c>
      <c r="D91" s="235" t="s">
        <v>292</v>
      </c>
      <c r="E91" s="236">
        <v>4.5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8">
        <v>1E-3</v>
      </c>
      <c r="O91" s="238">
        <f>ROUND(E91*N91,2)</f>
        <v>0</v>
      </c>
      <c r="P91" s="238">
        <v>0</v>
      </c>
      <c r="Q91" s="238">
        <f>ROUND(E91*P91,2)</f>
        <v>0</v>
      </c>
      <c r="R91" s="238" t="s">
        <v>230</v>
      </c>
      <c r="S91" s="238" t="s">
        <v>165</v>
      </c>
      <c r="T91" s="239" t="s">
        <v>166</v>
      </c>
      <c r="U91" s="223">
        <v>0</v>
      </c>
      <c r="V91" s="223">
        <f>ROUND(E91*U91,2)</f>
        <v>0</v>
      </c>
      <c r="W91" s="223"/>
      <c r="X91" s="223" t="s">
        <v>232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233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21"/>
      <c r="B92" s="222"/>
      <c r="C92" s="254" t="s">
        <v>289</v>
      </c>
      <c r="D92" s="224"/>
      <c r="E92" s="225">
        <v>4.5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4"/>
      <c r="Z92" s="214"/>
      <c r="AA92" s="214"/>
      <c r="AB92" s="214"/>
      <c r="AC92" s="214"/>
      <c r="AD92" s="214"/>
      <c r="AE92" s="214"/>
      <c r="AF92" s="214"/>
      <c r="AG92" s="214" t="s">
        <v>172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>
      <c r="A93" s="227" t="s">
        <v>159</v>
      </c>
      <c r="B93" s="228" t="s">
        <v>72</v>
      </c>
      <c r="C93" s="251" t="s">
        <v>73</v>
      </c>
      <c r="D93" s="229"/>
      <c r="E93" s="230"/>
      <c r="F93" s="231"/>
      <c r="G93" s="231">
        <f>SUMIF(AG94:AG140,"&lt;&gt;NOR",G94:G140)</f>
        <v>0</v>
      </c>
      <c r="H93" s="231"/>
      <c r="I93" s="231">
        <f>SUM(I94:I140)</f>
        <v>0</v>
      </c>
      <c r="J93" s="231"/>
      <c r="K93" s="231">
        <f>SUM(K94:K140)</f>
        <v>0</v>
      </c>
      <c r="L93" s="231"/>
      <c r="M93" s="231">
        <f>SUM(M94:M140)</f>
        <v>0</v>
      </c>
      <c r="N93" s="231"/>
      <c r="O93" s="231">
        <f>SUM(O94:O140)</f>
        <v>118.74</v>
      </c>
      <c r="P93" s="231"/>
      <c r="Q93" s="231">
        <f>SUM(Q94:Q140)</f>
        <v>0</v>
      </c>
      <c r="R93" s="231"/>
      <c r="S93" s="231"/>
      <c r="T93" s="232"/>
      <c r="U93" s="226"/>
      <c r="V93" s="226">
        <f>SUM(V94:V140)</f>
        <v>0</v>
      </c>
      <c r="W93" s="226"/>
      <c r="X93" s="226"/>
      <c r="AG93" t="s">
        <v>160</v>
      </c>
    </row>
    <row r="94" spans="1:60" outlineLevel="1">
      <c r="A94" s="233">
        <v>32</v>
      </c>
      <c r="B94" s="234" t="s">
        <v>293</v>
      </c>
      <c r="C94" s="252" t="s">
        <v>294</v>
      </c>
      <c r="D94" s="235" t="s">
        <v>223</v>
      </c>
      <c r="E94" s="236">
        <v>116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8">
        <v>8.0170000000000005E-2</v>
      </c>
      <c r="O94" s="238">
        <f>ROUND(E94*N94,2)</f>
        <v>9.3000000000000007</v>
      </c>
      <c r="P94" s="238">
        <v>0</v>
      </c>
      <c r="Q94" s="238">
        <f>ROUND(E94*P94,2)</f>
        <v>0</v>
      </c>
      <c r="R94" s="238" t="s">
        <v>295</v>
      </c>
      <c r="S94" s="238" t="s">
        <v>165</v>
      </c>
      <c r="T94" s="239" t="s">
        <v>166</v>
      </c>
      <c r="U94" s="223">
        <v>0</v>
      </c>
      <c r="V94" s="223">
        <f>ROUND(E94*U94,2)</f>
        <v>0</v>
      </c>
      <c r="W94" s="223"/>
      <c r="X94" s="223" t="s">
        <v>167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175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21"/>
      <c r="B95" s="222"/>
      <c r="C95" s="254" t="s">
        <v>296</v>
      </c>
      <c r="D95" s="224"/>
      <c r="E95" s="225">
        <v>96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4"/>
      <c r="Z95" s="214"/>
      <c r="AA95" s="214"/>
      <c r="AB95" s="214"/>
      <c r="AC95" s="214"/>
      <c r="AD95" s="214"/>
      <c r="AE95" s="214"/>
      <c r="AF95" s="214"/>
      <c r="AG95" s="214" t="s">
        <v>172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21"/>
      <c r="B96" s="222"/>
      <c r="C96" s="254" t="s">
        <v>297</v>
      </c>
      <c r="D96" s="224"/>
      <c r="E96" s="225">
        <v>20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4"/>
      <c r="Z96" s="214"/>
      <c r="AA96" s="214"/>
      <c r="AB96" s="214"/>
      <c r="AC96" s="214"/>
      <c r="AD96" s="214"/>
      <c r="AE96" s="214"/>
      <c r="AF96" s="214"/>
      <c r="AG96" s="214" t="s">
        <v>172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42">
        <v>33</v>
      </c>
      <c r="B97" s="243" t="s">
        <v>298</v>
      </c>
      <c r="C97" s="255" t="s">
        <v>299</v>
      </c>
      <c r="D97" s="244" t="s">
        <v>210</v>
      </c>
      <c r="E97" s="245">
        <v>14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7">
        <v>2.094E-2</v>
      </c>
      <c r="O97" s="247">
        <f>ROUND(E97*N97,2)</f>
        <v>0.28999999999999998</v>
      </c>
      <c r="P97" s="247">
        <v>0</v>
      </c>
      <c r="Q97" s="247">
        <f>ROUND(E97*P97,2)</f>
        <v>0</v>
      </c>
      <c r="R97" s="247" t="s">
        <v>295</v>
      </c>
      <c r="S97" s="247" t="s">
        <v>165</v>
      </c>
      <c r="T97" s="248" t="s">
        <v>166</v>
      </c>
      <c r="U97" s="223">
        <v>0</v>
      </c>
      <c r="V97" s="223">
        <f>ROUND(E97*U97,2)</f>
        <v>0</v>
      </c>
      <c r="W97" s="223"/>
      <c r="X97" s="223" t="s">
        <v>167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175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>
      <c r="A98" s="233">
        <v>34</v>
      </c>
      <c r="B98" s="234" t="s">
        <v>300</v>
      </c>
      <c r="C98" s="252" t="s">
        <v>301</v>
      </c>
      <c r="D98" s="235" t="s">
        <v>223</v>
      </c>
      <c r="E98" s="236">
        <v>116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8">
        <v>1.7700000000000001E-3</v>
      </c>
      <c r="O98" s="238">
        <f>ROUND(E98*N98,2)</f>
        <v>0.21</v>
      </c>
      <c r="P98" s="238">
        <v>0</v>
      </c>
      <c r="Q98" s="238">
        <f>ROUND(E98*P98,2)</f>
        <v>0</v>
      </c>
      <c r="R98" s="238" t="s">
        <v>295</v>
      </c>
      <c r="S98" s="238" t="s">
        <v>165</v>
      </c>
      <c r="T98" s="239" t="s">
        <v>166</v>
      </c>
      <c r="U98" s="223">
        <v>0</v>
      </c>
      <c r="V98" s="223">
        <f>ROUND(E98*U98,2)</f>
        <v>0</v>
      </c>
      <c r="W98" s="223"/>
      <c r="X98" s="223" t="s">
        <v>167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175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21"/>
      <c r="B99" s="222"/>
      <c r="C99" s="254" t="s">
        <v>296</v>
      </c>
      <c r="D99" s="224"/>
      <c r="E99" s="225">
        <v>96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4"/>
      <c r="Z99" s="214"/>
      <c r="AA99" s="214"/>
      <c r="AB99" s="214"/>
      <c r="AC99" s="214"/>
      <c r="AD99" s="214"/>
      <c r="AE99" s="214"/>
      <c r="AF99" s="214"/>
      <c r="AG99" s="214" t="s">
        <v>172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21"/>
      <c r="B100" s="222"/>
      <c r="C100" s="254" t="s">
        <v>297</v>
      </c>
      <c r="D100" s="224"/>
      <c r="E100" s="225">
        <v>20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172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33">
        <v>35</v>
      </c>
      <c r="B101" s="234" t="s">
        <v>302</v>
      </c>
      <c r="C101" s="252" t="s">
        <v>303</v>
      </c>
      <c r="D101" s="235" t="s">
        <v>163</v>
      </c>
      <c r="E101" s="236">
        <v>9.6641999999999992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8">
        <v>1.9397</v>
      </c>
      <c r="O101" s="238">
        <f>ROUND(E101*N101,2)</f>
        <v>18.75</v>
      </c>
      <c r="P101" s="238">
        <v>0</v>
      </c>
      <c r="Q101" s="238">
        <f>ROUND(E101*P101,2)</f>
        <v>0</v>
      </c>
      <c r="R101" s="238" t="s">
        <v>295</v>
      </c>
      <c r="S101" s="238" t="s">
        <v>165</v>
      </c>
      <c r="T101" s="239" t="s">
        <v>166</v>
      </c>
      <c r="U101" s="223">
        <v>0</v>
      </c>
      <c r="V101" s="223">
        <f>ROUND(E101*U101,2)</f>
        <v>0</v>
      </c>
      <c r="W101" s="223"/>
      <c r="X101" s="223" t="s">
        <v>167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175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21"/>
      <c r="B102" s="222"/>
      <c r="C102" s="254" t="s">
        <v>304</v>
      </c>
      <c r="D102" s="224"/>
      <c r="E102" s="225">
        <v>3.56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172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21"/>
      <c r="B103" s="222"/>
      <c r="C103" s="254" t="s">
        <v>305</v>
      </c>
      <c r="D103" s="224"/>
      <c r="E103" s="225">
        <v>4.91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172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21"/>
      <c r="B104" s="222"/>
      <c r="C104" s="254" t="s">
        <v>306</v>
      </c>
      <c r="D104" s="224"/>
      <c r="E104" s="225">
        <v>1.19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172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33">
        <v>36</v>
      </c>
      <c r="B105" s="234" t="s">
        <v>307</v>
      </c>
      <c r="C105" s="252" t="s">
        <v>308</v>
      </c>
      <c r="D105" s="235" t="s">
        <v>163</v>
      </c>
      <c r="E105" s="236">
        <v>28.312200000000001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21</v>
      </c>
      <c r="M105" s="238">
        <f>G105*(1+L105/100)</f>
        <v>0</v>
      </c>
      <c r="N105" s="238">
        <v>2.5249999999999999</v>
      </c>
      <c r="O105" s="238">
        <f>ROUND(E105*N105,2)</f>
        <v>71.489999999999995</v>
      </c>
      <c r="P105" s="238">
        <v>0</v>
      </c>
      <c r="Q105" s="238">
        <f>ROUND(E105*P105,2)</f>
        <v>0</v>
      </c>
      <c r="R105" s="238" t="s">
        <v>309</v>
      </c>
      <c r="S105" s="238" t="s">
        <v>165</v>
      </c>
      <c r="T105" s="239" t="s">
        <v>166</v>
      </c>
      <c r="U105" s="223">
        <v>0</v>
      </c>
      <c r="V105" s="223">
        <f>ROUND(E105*U105,2)</f>
        <v>0</v>
      </c>
      <c r="W105" s="223"/>
      <c r="X105" s="223" t="s">
        <v>167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175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21"/>
      <c r="B106" s="222"/>
      <c r="C106" s="253" t="s">
        <v>310</v>
      </c>
      <c r="D106" s="241"/>
      <c r="E106" s="241"/>
      <c r="F106" s="241"/>
      <c r="G106" s="241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170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21"/>
      <c r="B107" s="222"/>
      <c r="C107" s="254" t="s">
        <v>311</v>
      </c>
      <c r="D107" s="224"/>
      <c r="E107" s="225">
        <v>9.77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172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21"/>
      <c r="B108" s="222"/>
      <c r="C108" s="254" t="s">
        <v>312</v>
      </c>
      <c r="D108" s="224"/>
      <c r="E108" s="225">
        <v>5.9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172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21"/>
      <c r="B109" s="222"/>
      <c r="C109" s="254" t="s">
        <v>313</v>
      </c>
      <c r="D109" s="224"/>
      <c r="E109" s="225">
        <v>1.98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172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21"/>
      <c r="B110" s="222"/>
      <c r="C110" s="254" t="s">
        <v>314</v>
      </c>
      <c r="D110" s="224"/>
      <c r="E110" s="225">
        <v>1.62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172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21"/>
      <c r="B111" s="222"/>
      <c r="C111" s="254" t="s">
        <v>315</v>
      </c>
      <c r="D111" s="224"/>
      <c r="E111" s="225">
        <v>9.0500000000000007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172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33">
        <v>37</v>
      </c>
      <c r="B112" s="234" t="s">
        <v>316</v>
      </c>
      <c r="C112" s="252" t="s">
        <v>317</v>
      </c>
      <c r="D112" s="235" t="s">
        <v>203</v>
      </c>
      <c r="E112" s="236">
        <v>67.481999999999999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8">
        <v>3.916E-2</v>
      </c>
      <c r="O112" s="238">
        <f>ROUND(E112*N112,2)</f>
        <v>2.64</v>
      </c>
      <c r="P112" s="238">
        <v>0</v>
      </c>
      <c r="Q112" s="238">
        <f>ROUND(E112*P112,2)</f>
        <v>0</v>
      </c>
      <c r="R112" s="238" t="s">
        <v>309</v>
      </c>
      <c r="S112" s="238" t="s">
        <v>165</v>
      </c>
      <c r="T112" s="239" t="s">
        <v>166</v>
      </c>
      <c r="U112" s="223">
        <v>0</v>
      </c>
      <c r="V112" s="223">
        <f>ROUND(E112*U112,2)</f>
        <v>0</v>
      </c>
      <c r="W112" s="223"/>
      <c r="X112" s="223" t="s">
        <v>167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175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>
      <c r="A113" s="221"/>
      <c r="B113" s="222"/>
      <c r="C113" s="253" t="s">
        <v>318</v>
      </c>
      <c r="D113" s="241"/>
      <c r="E113" s="241"/>
      <c r="F113" s="241"/>
      <c r="G113" s="241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170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40" t="str">
        <f>C113</f>
        <v>svislé nebo šikmé (odkloněné), půdorysně přímé nebo zalomené, stěn základových pasů ve volných nebo zapažených jámách, rýhách, šachtách, včetně případných vzpěr,</v>
      </c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21"/>
      <c r="B114" s="222"/>
      <c r="C114" s="254" t="s">
        <v>319</v>
      </c>
      <c r="D114" s="224"/>
      <c r="E114" s="225">
        <v>9.77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172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21"/>
      <c r="B115" s="222"/>
      <c r="C115" s="254" t="s">
        <v>320</v>
      </c>
      <c r="D115" s="224"/>
      <c r="E115" s="225">
        <v>7.79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172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21"/>
      <c r="B116" s="222"/>
      <c r="C116" s="254" t="s">
        <v>321</v>
      </c>
      <c r="D116" s="224"/>
      <c r="E116" s="225">
        <v>9.0500000000000007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172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21"/>
      <c r="B117" s="222"/>
      <c r="C117" s="254" t="s">
        <v>322</v>
      </c>
      <c r="D117" s="224"/>
      <c r="E117" s="225">
        <v>7.43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172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21"/>
      <c r="B118" s="222"/>
      <c r="C118" s="254" t="s">
        <v>323</v>
      </c>
      <c r="D118" s="224"/>
      <c r="E118" s="225">
        <v>19.66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172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21"/>
      <c r="B119" s="222"/>
      <c r="C119" s="254" t="s">
        <v>324</v>
      </c>
      <c r="D119" s="224"/>
      <c r="E119" s="225">
        <v>6.59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172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21"/>
      <c r="B120" s="222"/>
      <c r="C120" s="254" t="s">
        <v>325</v>
      </c>
      <c r="D120" s="224"/>
      <c r="E120" s="225">
        <v>0.36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172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21"/>
      <c r="B121" s="222"/>
      <c r="C121" s="254" t="s">
        <v>326</v>
      </c>
      <c r="D121" s="224"/>
      <c r="E121" s="225">
        <v>3.6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172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21"/>
      <c r="B122" s="222"/>
      <c r="C122" s="254" t="s">
        <v>327</v>
      </c>
      <c r="D122" s="224"/>
      <c r="E122" s="225">
        <v>3.24</v>
      </c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172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33">
        <v>38</v>
      </c>
      <c r="B123" s="234" t="s">
        <v>328</v>
      </c>
      <c r="C123" s="252" t="s">
        <v>329</v>
      </c>
      <c r="D123" s="235" t="s">
        <v>203</v>
      </c>
      <c r="E123" s="236">
        <v>67.481999999999999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21</v>
      </c>
      <c r="M123" s="238">
        <f>G123*(1+L123/100)</f>
        <v>0</v>
      </c>
      <c r="N123" s="238">
        <v>0</v>
      </c>
      <c r="O123" s="238">
        <f>ROUND(E123*N123,2)</f>
        <v>0</v>
      </c>
      <c r="P123" s="238">
        <v>0</v>
      </c>
      <c r="Q123" s="238">
        <f>ROUND(E123*P123,2)</f>
        <v>0</v>
      </c>
      <c r="R123" s="238" t="s">
        <v>309</v>
      </c>
      <c r="S123" s="238" t="s">
        <v>165</v>
      </c>
      <c r="T123" s="239" t="s">
        <v>166</v>
      </c>
      <c r="U123" s="223">
        <v>0</v>
      </c>
      <c r="V123" s="223">
        <f>ROUND(E123*U123,2)</f>
        <v>0</v>
      </c>
      <c r="W123" s="223"/>
      <c r="X123" s="223" t="s">
        <v>167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175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>
      <c r="A124" s="221"/>
      <c r="B124" s="222"/>
      <c r="C124" s="253" t="s">
        <v>318</v>
      </c>
      <c r="D124" s="241"/>
      <c r="E124" s="241"/>
      <c r="F124" s="241"/>
      <c r="G124" s="241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170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40" t="str">
        <f>C124</f>
        <v>svislé nebo šikmé (odkloněné), půdorysně přímé nebo zalomené, stěn základových pasů ve volných nebo zapažených jámách, rýhách, šachtách, včetně případných vzpěr,</v>
      </c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3">
        <v>39</v>
      </c>
      <c r="B125" s="234" t="s">
        <v>330</v>
      </c>
      <c r="C125" s="252" t="s">
        <v>331</v>
      </c>
      <c r="D125" s="235" t="s">
        <v>332</v>
      </c>
      <c r="E125" s="236">
        <v>2.7254999999999998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8">
        <v>1.0211600000000001</v>
      </c>
      <c r="O125" s="238">
        <f>ROUND(E125*N125,2)</f>
        <v>2.78</v>
      </c>
      <c r="P125" s="238">
        <v>0</v>
      </c>
      <c r="Q125" s="238">
        <f>ROUND(E125*P125,2)</f>
        <v>0</v>
      </c>
      <c r="R125" s="238" t="s">
        <v>309</v>
      </c>
      <c r="S125" s="238" t="s">
        <v>165</v>
      </c>
      <c r="T125" s="239" t="s">
        <v>166</v>
      </c>
      <c r="U125" s="223">
        <v>0</v>
      </c>
      <c r="V125" s="223">
        <f>ROUND(E125*U125,2)</f>
        <v>0</v>
      </c>
      <c r="W125" s="223"/>
      <c r="X125" s="223" t="s">
        <v>167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175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21"/>
      <c r="B126" s="222"/>
      <c r="C126" s="254" t="s">
        <v>333</v>
      </c>
      <c r="D126" s="224"/>
      <c r="E126" s="225">
        <v>2.73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172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33">
        <v>40</v>
      </c>
      <c r="B127" s="234" t="s">
        <v>334</v>
      </c>
      <c r="C127" s="252" t="s">
        <v>335</v>
      </c>
      <c r="D127" s="235" t="s">
        <v>336</v>
      </c>
      <c r="E127" s="236">
        <v>28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8">
        <v>1E-4</v>
      </c>
      <c r="O127" s="238">
        <f>ROUND(E127*N127,2)</f>
        <v>0</v>
      </c>
      <c r="P127" s="238">
        <v>0</v>
      </c>
      <c r="Q127" s="238">
        <f>ROUND(E127*P127,2)</f>
        <v>0</v>
      </c>
      <c r="R127" s="238" t="s">
        <v>295</v>
      </c>
      <c r="S127" s="238" t="s">
        <v>165</v>
      </c>
      <c r="T127" s="239" t="s">
        <v>166</v>
      </c>
      <c r="U127" s="223">
        <v>0</v>
      </c>
      <c r="V127" s="223">
        <f>ROUND(E127*U127,2)</f>
        <v>0</v>
      </c>
      <c r="W127" s="223"/>
      <c r="X127" s="223" t="s">
        <v>167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175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21"/>
      <c r="B128" s="222"/>
      <c r="C128" s="253" t="s">
        <v>337</v>
      </c>
      <c r="D128" s="241"/>
      <c r="E128" s="241"/>
      <c r="F128" s="241"/>
      <c r="G128" s="241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170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21"/>
      <c r="B129" s="222"/>
      <c r="C129" s="254" t="s">
        <v>338</v>
      </c>
      <c r="D129" s="224"/>
      <c r="E129" s="225">
        <v>28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172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42">
        <v>41</v>
      </c>
      <c r="B130" s="243" t="s">
        <v>339</v>
      </c>
      <c r="C130" s="255" t="s">
        <v>340</v>
      </c>
      <c r="D130" s="244" t="s">
        <v>223</v>
      </c>
      <c r="E130" s="245">
        <v>12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21</v>
      </c>
      <c r="M130" s="247">
        <f>G130*(1+L130/100)</f>
        <v>0</v>
      </c>
      <c r="N130" s="247">
        <v>0</v>
      </c>
      <c r="O130" s="247">
        <f>ROUND(E130*N130,2)</f>
        <v>0</v>
      </c>
      <c r="P130" s="247">
        <v>0</v>
      </c>
      <c r="Q130" s="247">
        <f>ROUND(E130*P130,2)</f>
        <v>0</v>
      </c>
      <c r="R130" s="247" t="s">
        <v>341</v>
      </c>
      <c r="S130" s="247" t="s">
        <v>165</v>
      </c>
      <c r="T130" s="248" t="s">
        <v>166</v>
      </c>
      <c r="U130" s="223">
        <v>0</v>
      </c>
      <c r="V130" s="223">
        <f>ROUND(E130*U130,2)</f>
        <v>0</v>
      </c>
      <c r="W130" s="223"/>
      <c r="X130" s="223" t="s">
        <v>167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216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42">
        <v>42</v>
      </c>
      <c r="B131" s="243" t="s">
        <v>342</v>
      </c>
      <c r="C131" s="255" t="s">
        <v>343</v>
      </c>
      <c r="D131" s="244" t="s">
        <v>223</v>
      </c>
      <c r="E131" s="245">
        <v>11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7">
        <v>0</v>
      </c>
      <c r="O131" s="247">
        <f>ROUND(E131*N131,2)</f>
        <v>0</v>
      </c>
      <c r="P131" s="247">
        <v>0</v>
      </c>
      <c r="Q131" s="247">
        <f>ROUND(E131*P131,2)</f>
        <v>0</v>
      </c>
      <c r="R131" s="247" t="s">
        <v>341</v>
      </c>
      <c r="S131" s="247" t="s">
        <v>165</v>
      </c>
      <c r="T131" s="248" t="s">
        <v>166</v>
      </c>
      <c r="U131" s="223">
        <v>0</v>
      </c>
      <c r="V131" s="223">
        <f>ROUND(E131*U131,2)</f>
        <v>0</v>
      </c>
      <c r="W131" s="223"/>
      <c r="X131" s="223" t="s">
        <v>167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216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33">
        <v>43</v>
      </c>
      <c r="B132" s="234" t="s">
        <v>344</v>
      </c>
      <c r="C132" s="252" t="s">
        <v>345</v>
      </c>
      <c r="D132" s="235" t="s">
        <v>203</v>
      </c>
      <c r="E132" s="236">
        <v>51.84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8">
        <v>0.24787000000000001</v>
      </c>
      <c r="O132" s="238">
        <f>ROUND(E132*N132,2)</f>
        <v>12.85</v>
      </c>
      <c r="P132" s="238">
        <v>0</v>
      </c>
      <c r="Q132" s="238">
        <f>ROUND(E132*P132,2)</f>
        <v>0</v>
      </c>
      <c r="R132" s="238"/>
      <c r="S132" s="238" t="s">
        <v>219</v>
      </c>
      <c r="T132" s="239" t="s">
        <v>220</v>
      </c>
      <c r="U132" s="223">
        <v>0</v>
      </c>
      <c r="V132" s="223">
        <f>ROUND(E132*U132,2)</f>
        <v>0</v>
      </c>
      <c r="W132" s="223"/>
      <c r="X132" s="223" t="s">
        <v>167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175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21"/>
      <c r="B133" s="222"/>
      <c r="C133" s="254" t="s">
        <v>346</v>
      </c>
      <c r="D133" s="224"/>
      <c r="E133" s="225">
        <v>30.94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172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21"/>
      <c r="B134" s="222"/>
      <c r="C134" s="254" t="s">
        <v>347</v>
      </c>
      <c r="D134" s="224"/>
      <c r="E134" s="225">
        <v>13.2</v>
      </c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172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21"/>
      <c r="B135" s="222"/>
      <c r="C135" s="254" t="s">
        <v>348</v>
      </c>
      <c r="D135" s="224"/>
      <c r="E135" s="225">
        <v>7.7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172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1">
      <c r="A136" s="233">
        <v>44</v>
      </c>
      <c r="B136" s="234" t="s">
        <v>349</v>
      </c>
      <c r="C136" s="252" t="s">
        <v>350</v>
      </c>
      <c r="D136" s="235" t="s">
        <v>223</v>
      </c>
      <c r="E136" s="236">
        <v>27</v>
      </c>
      <c r="F136" s="237"/>
      <c r="G136" s="238">
        <f>ROUND(E136*F136,2)</f>
        <v>0</v>
      </c>
      <c r="H136" s="237"/>
      <c r="I136" s="238">
        <f>ROUND(E136*H136,2)</f>
        <v>0</v>
      </c>
      <c r="J136" s="237"/>
      <c r="K136" s="238">
        <f>ROUND(E136*J136,2)</f>
        <v>0</v>
      </c>
      <c r="L136" s="238">
        <v>21</v>
      </c>
      <c r="M136" s="238">
        <f>G136*(1+L136/100)</f>
        <v>0</v>
      </c>
      <c r="N136" s="238">
        <v>0</v>
      </c>
      <c r="O136" s="238">
        <f>ROUND(E136*N136,2)</f>
        <v>0</v>
      </c>
      <c r="P136" s="238">
        <v>0</v>
      </c>
      <c r="Q136" s="238">
        <f>ROUND(E136*P136,2)</f>
        <v>0</v>
      </c>
      <c r="R136" s="238"/>
      <c r="S136" s="238" t="s">
        <v>219</v>
      </c>
      <c r="T136" s="239" t="s">
        <v>220</v>
      </c>
      <c r="U136" s="223">
        <v>0</v>
      </c>
      <c r="V136" s="223">
        <f>ROUND(E136*U136,2)</f>
        <v>0</v>
      </c>
      <c r="W136" s="223"/>
      <c r="X136" s="223" t="s">
        <v>167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216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21"/>
      <c r="B137" s="222"/>
      <c r="C137" s="254" t="s">
        <v>351</v>
      </c>
      <c r="D137" s="224"/>
      <c r="E137" s="225">
        <v>27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172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42">
        <v>45</v>
      </c>
      <c r="B138" s="243" t="s">
        <v>352</v>
      </c>
      <c r="C138" s="255" t="s">
        <v>353</v>
      </c>
      <c r="D138" s="244" t="s">
        <v>210</v>
      </c>
      <c r="E138" s="245">
        <v>12</v>
      </c>
      <c r="F138" s="246"/>
      <c r="G138" s="247">
        <f>ROUND(E138*F138,2)</f>
        <v>0</v>
      </c>
      <c r="H138" s="246"/>
      <c r="I138" s="247">
        <f>ROUND(E138*H138,2)</f>
        <v>0</v>
      </c>
      <c r="J138" s="246"/>
      <c r="K138" s="247">
        <f>ROUND(E138*J138,2)</f>
        <v>0</v>
      </c>
      <c r="L138" s="247">
        <v>21</v>
      </c>
      <c r="M138" s="247">
        <f>G138*(1+L138/100)</f>
        <v>0</v>
      </c>
      <c r="N138" s="247">
        <v>4.4000000000000003E-3</v>
      </c>
      <c r="O138" s="247">
        <f>ROUND(E138*N138,2)</f>
        <v>0.05</v>
      </c>
      <c r="P138" s="247">
        <v>0</v>
      </c>
      <c r="Q138" s="247">
        <f>ROUND(E138*P138,2)</f>
        <v>0</v>
      </c>
      <c r="R138" s="247"/>
      <c r="S138" s="247" t="s">
        <v>219</v>
      </c>
      <c r="T138" s="248" t="s">
        <v>220</v>
      </c>
      <c r="U138" s="223">
        <v>0</v>
      </c>
      <c r="V138" s="223">
        <f>ROUND(E138*U138,2)</f>
        <v>0</v>
      </c>
      <c r="W138" s="223"/>
      <c r="X138" s="223" t="s">
        <v>232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233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>
      <c r="A139" s="242">
        <v>46</v>
      </c>
      <c r="B139" s="243" t="s">
        <v>354</v>
      </c>
      <c r="C139" s="255" t="s">
        <v>355</v>
      </c>
      <c r="D139" s="244" t="s">
        <v>210</v>
      </c>
      <c r="E139" s="245">
        <v>27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21</v>
      </c>
      <c r="M139" s="247">
        <f>G139*(1+L139/100)</f>
        <v>0</v>
      </c>
      <c r="N139" s="247">
        <v>8.6E-3</v>
      </c>
      <c r="O139" s="247">
        <f>ROUND(E139*N139,2)</f>
        <v>0.23</v>
      </c>
      <c r="P139" s="247">
        <v>0</v>
      </c>
      <c r="Q139" s="247">
        <f>ROUND(E139*P139,2)</f>
        <v>0</v>
      </c>
      <c r="R139" s="247" t="s">
        <v>230</v>
      </c>
      <c r="S139" s="247" t="s">
        <v>356</v>
      </c>
      <c r="T139" s="248" t="s">
        <v>356</v>
      </c>
      <c r="U139" s="223">
        <v>0</v>
      </c>
      <c r="V139" s="223">
        <f>ROUND(E139*U139,2)</f>
        <v>0</v>
      </c>
      <c r="W139" s="223"/>
      <c r="X139" s="223" t="s">
        <v>232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233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>
      <c r="A140" s="242">
        <v>47</v>
      </c>
      <c r="B140" s="243" t="s">
        <v>357</v>
      </c>
      <c r="C140" s="255" t="s">
        <v>358</v>
      </c>
      <c r="D140" s="244" t="s">
        <v>210</v>
      </c>
      <c r="E140" s="245">
        <v>11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21</v>
      </c>
      <c r="M140" s="247">
        <f>G140*(1+L140/100)</f>
        <v>0</v>
      </c>
      <c r="N140" s="247">
        <v>1.3299999999999999E-2</v>
      </c>
      <c r="O140" s="247">
        <f>ROUND(E140*N140,2)</f>
        <v>0.15</v>
      </c>
      <c r="P140" s="247">
        <v>0</v>
      </c>
      <c r="Q140" s="247">
        <f>ROUND(E140*P140,2)</f>
        <v>0</v>
      </c>
      <c r="R140" s="247" t="s">
        <v>230</v>
      </c>
      <c r="S140" s="247" t="s">
        <v>356</v>
      </c>
      <c r="T140" s="248" t="s">
        <v>356</v>
      </c>
      <c r="U140" s="223">
        <v>0</v>
      </c>
      <c r="V140" s="223">
        <f>ROUND(E140*U140,2)</f>
        <v>0</v>
      </c>
      <c r="W140" s="223"/>
      <c r="X140" s="223" t="s">
        <v>232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233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>
      <c r="A141" s="227" t="s">
        <v>159</v>
      </c>
      <c r="B141" s="228" t="s">
        <v>74</v>
      </c>
      <c r="C141" s="251" t="s">
        <v>75</v>
      </c>
      <c r="D141" s="229"/>
      <c r="E141" s="230"/>
      <c r="F141" s="231"/>
      <c r="G141" s="231">
        <f>SUMIF(AG142:AG178,"&lt;&gt;NOR",G142:G178)</f>
        <v>0</v>
      </c>
      <c r="H141" s="231"/>
      <c r="I141" s="231">
        <f>SUM(I142:I178)</f>
        <v>0</v>
      </c>
      <c r="J141" s="231"/>
      <c r="K141" s="231">
        <f>SUM(K142:K178)</f>
        <v>0</v>
      </c>
      <c r="L141" s="231"/>
      <c r="M141" s="231">
        <f>SUM(M142:M178)</f>
        <v>0</v>
      </c>
      <c r="N141" s="231"/>
      <c r="O141" s="231">
        <f>SUM(O142:O178)</f>
        <v>50.85</v>
      </c>
      <c r="P141" s="231"/>
      <c r="Q141" s="231">
        <f>SUM(Q142:Q178)</f>
        <v>0</v>
      </c>
      <c r="R141" s="231"/>
      <c r="S141" s="231"/>
      <c r="T141" s="232"/>
      <c r="U141" s="226"/>
      <c r="V141" s="226">
        <f>SUM(V142:V178)</f>
        <v>0</v>
      </c>
      <c r="W141" s="226"/>
      <c r="X141" s="226"/>
      <c r="AG141" t="s">
        <v>160</v>
      </c>
    </row>
    <row r="142" spans="1:60" ht="22.5" outlineLevel="1">
      <c r="A142" s="233">
        <v>48</v>
      </c>
      <c r="B142" s="234" t="s">
        <v>359</v>
      </c>
      <c r="C142" s="252" t="s">
        <v>360</v>
      </c>
      <c r="D142" s="235" t="s">
        <v>163</v>
      </c>
      <c r="E142" s="236">
        <v>1.3859999999999999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8">
        <v>1.0934600000000001</v>
      </c>
      <c r="O142" s="238">
        <f>ROUND(E142*N142,2)</f>
        <v>1.52</v>
      </c>
      <c r="P142" s="238">
        <v>0</v>
      </c>
      <c r="Q142" s="238">
        <f>ROUND(E142*P142,2)</f>
        <v>0</v>
      </c>
      <c r="R142" s="238" t="s">
        <v>361</v>
      </c>
      <c r="S142" s="238" t="s">
        <v>362</v>
      </c>
      <c r="T142" s="239" t="s">
        <v>362</v>
      </c>
      <c r="U142" s="223">
        <v>0</v>
      </c>
      <c r="V142" s="223">
        <f>ROUND(E142*U142,2)</f>
        <v>0</v>
      </c>
      <c r="W142" s="223"/>
      <c r="X142" s="223" t="s">
        <v>167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175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>
      <c r="A143" s="221"/>
      <c r="B143" s="222"/>
      <c r="C143" s="254" t="s">
        <v>363</v>
      </c>
      <c r="D143" s="224"/>
      <c r="E143" s="225">
        <v>1.19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172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21"/>
      <c r="B144" s="222"/>
      <c r="C144" s="254" t="s">
        <v>364</v>
      </c>
      <c r="D144" s="224"/>
      <c r="E144" s="225">
        <v>0.2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172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33">
        <v>49</v>
      </c>
      <c r="B145" s="234" t="s">
        <v>365</v>
      </c>
      <c r="C145" s="252" t="s">
        <v>366</v>
      </c>
      <c r="D145" s="235" t="s">
        <v>203</v>
      </c>
      <c r="E145" s="236">
        <v>24.86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8">
        <v>0.75124999999999997</v>
      </c>
      <c r="O145" s="238">
        <f>ROUND(E145*N145,2)</f>
        <v>18.68</v>
      </c>
      <c r="P145" s="238">
        <v>0</v>
      </c>
      <c r="Q145" s="238">
        <f>ROUND(E145*P145,2)</f>
        <v>0</v>
      </c>
      <c r="R145" s="238" t="s">
        <v>309</v>
      </c>
      <c r="S145" s="238" t="s">
        <v>165</v>
      </c>
      <c r="T145" s="239" t="s">
        <v>166</v>
      </c>
      <c r="U145" s="223">
        <v>0</v>
      </c>
      <c r="V145" s="223">
        <f>ROUND(E145*U145,2)</f>
        <v>0</v>
      </c>
      <c r="W145" s="223"/>
      <c r="X145" s="223" t="s">
        <v>167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175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21"/>
      <c r="B146" s="222"/>
      <c r="C146" s="253" t="s">
        <v>367</v>
      </c>
      <c r="D146" s="241"/>
      <c r="E146" s="241"/>
      <c r="F146" s="241"/>
      <c r="G146" s="241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170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21"/>
      <c r="B147" s="222"/>
      <c r="C147" s="254" t="s">
        <v>368</v>
      </c>
      <c r="D147" s="224"/>
      <c r="E147" s="225">
        <v>8.82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172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21"/>
      <c r="B148" s="222"/>
      <c r="C148" s="254" t="s">
        <v>369</v>
      </c>
      <c r="D148" s="224"/>
      <c r="E148" s="225">
        <v>4.9800000000000004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172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21"/>
      <c r="B149" s="222"/>
      <c r="C149" s="254" t="s">
        <v>370</v>
      </c>
      <c r="D149" s="224"/>
      <c r="E149" s="225">
        <v>1.66</v>
      </c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172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21"/>
      <c r="B150" s="222"/>
      <c r="C150" s="254" t="s">
        <v>371</v>
      </c>
      <c r="D150" s="224"/>
      <c r="E150" s="225">
        <v>3.19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172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>
      <c r="A151" s="221"/>
      <c r="B151" s="222"/>
      <c r="C151" s="254" t="s">
        <v>372</v>
      </c>
      <c r="D151" s="224"/>
      <c r="E151" s="225">
        <v>6.22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172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21"/>
      <c r="B152" s="222"/>
      <c r="C152" s="254" t="s">
        <v>373</v>
      </c>
      <c r="D152" s="224"/>
      <c r="E152" s="225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172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>
      <c r="A153" s="221"/>
      <c r="B153" s="222"/>
      <c r="C153" s="254" t="s">
        <v>373</v>
      </c>
      <c r="D153" s="224"/>
      <c r="E153" s="225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172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33.75" outlineLevel="1">
      <c r="A154" s="233">
        <v>50</v>
      </c>
      <c r="B154" s="234" t="s">
        <v>374</v>
      </c>
      <c r="C154" s="252" t="s">
        <v>375</v>
      </c>
      <c r="D154" s="235" t="s">
        <v>203</v>
      </c>
      <c r="E154" s="236">
        <v>73.378500000000003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21</v>
      </c>
      <c r="M154" s="238">
        <f>G154*(1+L154/100)</f>
        <v>0</v>
      </c>
      <c r="N154" s="238">
        <v>0.27366000000000001</v>
      </c>
      <c r="O154" s="238">
        <f>ROUND(E154*N154,2)</f>
        <v>20.079999999999998</v>
      </c>
      <c r="P154" s="238">
        <v>0</v>
      </c>
      <c r="Q154" s="238">
        <f>ROUND(E154*P154,2)</f>
        <v>0</v>
      </c>
      <c r="R154" s="238" t="s">
        <v>309</v>
      </c>
      <c r="S154" s="238" t="s">
        <v>362</v>
      </c>
      <c r="T154" s="239" t="s">
        <v>362</v>
      </c>
      <c r="U154" s="223">
        <v>0</v>
      </c>
      <c r="V154" s="223">
        <f>ROUND(E154*U154,2)</f>
        <v>0</v>
      </c>
      <c r="W154" s="223"/>
      <c r="X154" s="223" t="s">
        <v>167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175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21"/>
      <c r="B155" s="222"/>
      <c r="C155" s="254" t="s">
        <v>376</v>
      </c>
      <c r="D155" s="224"/>
      <c r="E155" s="225">
        <v>29.89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172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21"/>
      <c r="B156" s="222"/>
      <c r="C156" s="254" t="s">
        <v>377</v>
      </c>
      <c r="D156" s="224"/>
      <c r="E156" s="225">
        <v>18.989999999999998</v>
      </c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172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21"/>
      <c r="B157" s="222"/>
      <c r="C157" s="254" t="s">
        <v>378</v>
      </c>
      <c r="D157" s="224"/>
      <c r="E157" s="225">
        <v>6.31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172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21"/>
      <c r="B158" s="222"/>
      <c r="C158" s="254" t="s">
        <v>379</v>
      </c>
      <c r="D158" s="224"/>
      <c r="E158" s="225">
        <v>12.15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172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21"/>
      <c r="B159" s="222"/>
      <c r="C159" s="254" t="s">
        <v>380</v>
      </c>
      <c r="D159" s="224"/>
      <c r="E159" s="225">
        <v>23.7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172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21"/>
      <c r="B160" s="222"/>
      <c r="C160" s="254" t="s">
        <v>381</v>
      </c>
      <c r="D160" s="224"/>
      <c r="E160" s="225">
        <v>-3.2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172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21"/>
      <c r="B161" s="222"/>
      <c r="C161" s="254" t="s">
        <v>382</v>
      </c>
      <c r="D161" s="224"/>
      <c r="E161" s="225">
        <v>-1.6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172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21"/>
      <c r="B162" s="222"/>
      <c r="C162" s="254" t="s">
        <v>383</v>
      </c>
      <c r="D162" s="224"/>
      <c r="E162" s="225">
        <v>-6.4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172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21"/>
      <c r="B163" s="222"/>
      <c r="C163" s="254" t="s">
        <v>384</v>
      </c>
      <c r="D163" s="224"/>
      <c r="E163" s="225">
        <v>-3.2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172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21"/>
      <c r="B164" s="222"/>
      <c r="C164" s="254" t="s">
        <v>385</v>
      </c>
      <c r="D164" s="224"/>
      <c r="E164" s="225">
        <v>-3.26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172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33">
        <v>51</v>
      </c>
      <c r="B165" s="234" t="s">
        <v>386</v>
      </c>
      <c r="C165" s="252" t="s">
        <v>387</v>
      </c>
      <c r="D165" s="235" t="s">
        <v>203</v>
      </c>
      <c r="E165" s="236">
        <v>92.858000000000004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21</v>
      </c>
      <c r="M165" s="238">
        <f>G165*(1+L165/100)</f>
        <v>0</v>
      </c>
      <c r="N165" s="238">
        <v>0.11386</v>
      </c>
      <c r="O165" s="238">
        <f>ROUND(E165*N165,2)</f>
        <v>10.57</v>
      </c>
      <c r="P165" s="238">
        <v>0</v>
      </c>
      <c r="Q165" s="238">
        <f>ROUND(E165*P165,2)</f>
        <v>0</v>
      </c>
      <c r="R165" s="238" t="s">
        <v>309</v>
      </c>
      <c r="S165" s="238" t="s">
        <v>165</v>
      </c>
      <c r="T165" s="239" t="s">
        <v>166</v>
      </c>
      <c r="U165" s="223">
        <v>0</v>
      </c>
      <c r="V165" s="223">
        <f>ROUND(E165*U165,2)</f>
        <v>0</v>
      </c>
      <c r="W165" s="223"/>
      <c r="X165" s="223" t="s">
        <v>167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175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21"/>
      <c r="B166" s="222"/>
      <c r="C166" s="253" t="s">
        <v>388</v>
      </c>
      <c r="D166" s="241"/>
      <c r="E166" s="241"/>
      <c r="F166" s="241"/>
      <c r="G166" s="241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170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21"/>
      <c r="B167" s="222"/>
      <c r="C167" s="254" t="s">
        <v>389</v>
      </c>
      <c r="D167" s="224"/>
      <c r="E167" s="225">
        <v>19.45</v>
      </c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172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21"/>
      <c r="B168" s="222"/>
      <c r="C168" s="254" t="s">
        <v>390</v>
      </c>
      <c r="D168" s="224"/>
      <c r="E168" s="225">
        <v>3.73</v>
      </c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172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21"/>
      <c r="B169" s="222"/>
      <c r="C169" s="254" t="s">
        <v>391</v>
      </c>
      <c r="D169" s="224"/>
      <c r="E169" s="225">
        <v>-1.6</v>
      </c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172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>
      <c r="A170" s="221"/>
      <c r="B170" s="222"/>
      <c r="C170" s="254" t="s">
        <v>392</v>
      </c>
      <c r="D170" s="224"/>
      <c r="E170" s="225">
        <v>5.91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172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>
      <c r="A171" s="221"/>
      <c r="B171" s="222"/>
      <c r="C171" s="254" t="s">
        <v>393</v>
      </c>
      <c r="D171" s="224"/>
      <c r="E171" s="225">
        <v>13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172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21"/>
      <c r="B172" s="222"/>
      <c r="C172" s="254" t="s">
        <v>394</v>
      </c>
      <c r="D172" s="224"/>
      <c r="E172" s="225">
        <v>18.329999999999998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172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21"/>
      <c r="B173" s="222"/>
      <c r="C173" s="254" t="s">
        <v>395</v>
      </c>
      <c r="D173" s="224"/>
      <c r="E173" s="225">
        <v>10.72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172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21"/>
      <c r="B174" s="222"/>
      <c r="C174" s="254" t="s">
        <v>396</v>
      </c>
      <c r="D174" s="224"/>
      <c r="E174" s="225">
        <v>3.13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172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21"/>
      <c r="B175" s="222"/>
      <c r="C175" s="254" t="s">
        <v>397</v>
      </c>
      <c r="D175" s="224"/>
      <c r="E175" s="225">
        <v>9.24</v>
      </c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172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21"/>
      <c r="B176" s="222"/>
      <c r="C176" s="254" t="s">
        <v>398</v>
      </c>
      <c r="D176" s="224"/>
      <c r="E176" s="225">
        <v>8.7799999999999994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172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>
      <c r="A177" s="221"/>
      <c r="B177" s="222"/>
      <c r="C177" s="254" t="s">
        <v>399</v>
      </c>
      <c r="D177" s="224"/>
      <c r="E177" s="225">
        <v>3.96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172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21"/>
      <c r="B178" s="222"/>
      <c r="C178" s="254" t="s">
        <v>400</v>
      </c>
      <c r="D178" s="224"/>
      <c r="E178" s="225">
        <v>-1.8</v>
      </c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172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>
      <c r="A179" s="227" t="s">
        <v>159</v>
      </c>
      <c r="B179" s="228" t="s">
        <v>76</v>
      </c>
      <c r="C179" s="251" t="s">
        <v>77</v>
      </c>
      <c r="D179" s="229"/>
      <c r="E179" s="230"/>
      <c r="F179" s="231"/>
      <c r="G179" s="231">
        <f>SUMIF(AG180:AG276,"&lt;&gt;NOR",G180:G276)</f>
        <v>0</v>
      </c>
      <c r="H179" s="231"/>
      <c r="I179" s="231">
        <f>SUM(I180:I276)</f>
        <v>0</v>
      </c>
      <c r="J179" s="231"/>
      <c r="K179" s="231">
        <f>SUM(K180:K276)</f>
        <v>0</v>
      </c>
      <c r="L179" s="231"/>
      <c r="M179" s="231">
        <f>SUM(M180:M276)</f>
        <v>0</v>
      </c>
      <c r="N179" s="231"/>
      <c r="O179" s="231">
        <f>SUM(O180:O276)</f>
        <v>149.39000000000001</v>
      </c>
      <c r="P179" s="231"/>
      <c r="Q179" s="231">
        <f>SUM(Q180:Q276)</f>
        <v>0</v>
      </c>
      <c r="R179" s="231"/>
      <c r="S179" s="231"/>
      <c r="T179" s="232"/>
      <c r="U179" s="226"/>
      <c r="V179" s="226">
        <f>SUM(V180:V276)</f>
        <v>0</v>
      </c>
      <c r="W179" s="226"/>
      <c r="X179" s="226"/>
      <c r="AG179" t="s">
        <v>160</v>
      </c>
    </row>
    <row r="180" spans="1:60" outlineLevel="1">
      <c r="A180" s="233">
        <v>52</v>
      </c>
      <c r="B180" s="234" t="s">
        <v>401</v>
      </c>
      <c r="C180" s="252" t="s">
        <v>402</v>
      </c>
      <c r="D180" s="235" t="s">
        <v>163</v>
      </c>
      <c r="E180" s="236">
        <v>7.1120000000000001</v>
      </c>
      <c r="F180" s="237"/>
      <c r="G180" s="238">
        <f>ROUND(E180*F180,2)</f>
        <v>0</v>
      </c>
      <c r="H180" s="237"/>
      <c r="I180" s="238">
        <f>ROUND(E180*H180,2)</f>
        <v>0</v>
      </c>
      <c r="J180" s="237"/>
      <c r="K180" s="238">
        <f>ROUND(E180*J180,2)</f>
        <v>0</v>
      </c>
      <c r="L180" s="238">
        <v>21</v>
      </c>
      <c r="M180" s="238">
        <f>G180*(1+L180/100)</f>
        <v>0</v>
      </c>
      <c r="N180" s="238">
        <v>2.53999</v>
      </c>
      <c r="O180" s="238">
        <f>ROUND(E180*N180,2)</f>
        <v>18.059999999999999</v>
      </c>
      <c r="P180" s="238">
        <v>0</v>
      </c>
      <c r="Q180" s="238">
        <f>ROUND(E180*P180,2)</f>
        <v>0</v>
      </c>
      <c r="R180" s="238" t="s">
        <v>309</v>
      </c>
      <c r="S180" s="238" t="s">
        <v>165</v>
      </c>
      <c r="T180" s="239" t="s">
        <v>166</v>
      </c>
      <c r="U180" s="223">
        <v>0</v>
      </c>
      <c r="V180" s="223">
        <f>ROUND(E180*U180,2)</f>
        <v>0</v>
      </c>
      <c r="W180" s="223"/>
      <c r="X180" s="223" t="s">
        <v>167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175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21"/>
      <c r="B181" s="222"/>
      <c r="C181" s="253" t="s">
        <v>403</v>
      </c>
      <c r="D181" s="241"/>
      <c r="E181" s="241"/>
      <c r="F181" s="241"/>
      <c r="G181" s="241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170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40" t="str">
        <f>C181</f>
        <v>táhel, rámových stojek, vzpěr (bez výztuže), s pomocným lešením o výšce podlahy do 1,90 m a pro zatížení do 1,5 kPa,</v>
      </c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21"/>
      <c r="B182" s="222"/>
      <c r="C182" s="254" t="s">
        <v>404</v>
      </c>
      <c r="D182" s="224"/>
      <c r="E182" s="225">
        <v>2.2400000000000002</v>
      </c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172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21"/>
      <c r="B183" s="222"/>
      <c r="C183" s="254" t="s">
        <v>405</v>
      </c>
      <c r="D183" s="224"/>
      <c r="E183" s="225">
        <v>1.34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172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21"/>
      <c r="B184" s="222"/>
      <c r="C184" s="254" t="s">
        <v>406</v>
      </c>
      <c r="D184" s="224"/>
      <c r="E184" s="225">
        <v>1.1200000000000001</v>
      </c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172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21"/>
      <c r="B185" s="222"/>
      <c r="C185" s="254" t="s">
        <v>407</v>
      </c>
      <c r="D185" s="224"/>
      <c r="E185" s="225">
        <v>0.67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172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>
      <c r="A186" s="221"/>
      <c r="B186" s="222"/>
      <c r="C186" s="254" t="s">
        <v>408</v>
      </c>
      <c r="D186" s="224"/>
      <c r="E186" s="225">
        <v>0.5</v>
      </c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172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21"/>
      <c r="B187" s="222"/>
      <c r="C187" s="254" t="s">
        <v>409</v>
      </c>
      <c r="D187" s="224"/>
      <c r="E187" s="225">
        <v>1.24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172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33">
        <v>53</v>
      </c>
      <c r="B188" s="234" t="s">
        <v>410</v>
      </c>
      <c r="C188" s="252" t="s">
        <v>411</v>
      </c>
      <c r="D188" s="235" t="s">
        <v>163</v>
      </c>
      <c r="E188" s="236">
        <v>2.0459999999999998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8">
        <v>2.53999</v>
      </c>
      <c r="O188" s="238">
        <f>ROUND(E188*N188,2)</f>
        <v>5.2</v>
      </c>
      <c r="P188" s="238">
        <v>0</v>
      </c>
      <c r="Q188" s="238">
        <f>ROUND(E188*P188,2)</f>
        <v>0</v>
      </c>
      <c r="R188" s="238" t="s">
        <v>309</v>
      </c>
      <c r="S188" s="238" t="s">
        <v>165</v>
      </c>
      <c r="T188" s="239" t="s">
        <v>166</v>
      </c>
      <c r="U188" s="223">
        <v>0</v>
      </c>
      <c r="V188" s="223">
        <f>ROUND(E188*U188,2)</f>
        <v>0</v>
      </c>
      <c r="W188" s="223"/>
      <c r="X188" s="223" t="s">
        <v>167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175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>
      <c r="A189" s="221"/>
      <c r="B189" s="222"/>
      <c r="C189" s="253" t="s">
        <v>403</v>
      </c>
      <c r="D189" s="241"/>
      <c r="E189" s="241"/>
      <c r="F189" s="241"/>
      <c r="G189" s="241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170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40" t="str">
        <f>C189</f>
        <v>táhel, rámových stojek, vzpěr (bez výztuže), s pomocným lešením o výšce podlahy do 1,90 m a pro zatížení do 1,5 kPa,</v>
      </c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21"/>
      <c r="B190" s="222"/>
      <c r="C190" s="254" t="s">
        <v>412</v>
      </c>
      <c r="D190" s="224"/>
      <c r="E190" s="225">
        <v>1.49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172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>
      <c r="A191" s="221"/>
      <c r="B191" s="222"/>
      <c r="C191" s="254" t="s">
        <v>413</v>
      </c>
      <c r="D191" s="224"/>
      <c r="E191" s="225">
        <v>0.56000000000000005</v>
      </c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172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>
      <c r="A192" s="233">
        <v>54</v>
      </c>
      <c r="B192" s="234" t="s">
        <v>414</v>
      </c>
      <c r="C192" s="252" t="s">
        <v>415</v>
      </c>
      <c r="D192" s="235" t="s">
        <v>332</v>
      </c>
      <c r="E192" s="236">
        <v>2.6886999999999999</v>
      </c>
      <c r="F192" s="237"/>
      <c r="G192" s="238">
        <f>ROUND(E192*F192,2)</f>
        <v>0</v>
      </c>
      <c r="H192" s="237"/>
      <c r="I192" s="238">
        <f>ROUND(E192*H192,2)</f>
        <v>0</v>
      </c>
      <c r="J192" s="237"/>
      <c r="K192" s="238">
        <f>ROUND(E192*J192,2)</f>
        <v>0</v>
      </c>
      <c r="L192" s="238">
        <v>21</v>
      </c>
      <c r="M192" s="238">
        <f>G192*(1+L192/100)</f>
        <v>0</v>
      </c>
      <c r="N192" s="238">
        <v>1.02396</v>
      </c>
      <c r="O192" s="238">
        <f>ROUND(E192*N192,2)</f>
        <v>2.75</v>
      </c>
      <c r="P192" s="238">
        <v>0</v>
      </c>
      <c r="Q192" s="238">
        <f>ROUND(E192*P192,2)</f>
        <v>0</v>
      </c>
      <c r="R192" s="238" t="s">
        <v>309</v>
      </c>
      <c r="S192" s="238" t="s">
        <v>165</v>
      </c>
      <c r="T192" s="239" t="s">
        <v>166</v>
      </c>
      <c r="U192" s="223">
        <v>0</v>
      </c>
      <c r="V192" s="223">
        <f>ROUND(E192*U192,2)</f>
        <v>0</v>
      </c>
      <c r="W192" s="223"/>
      <c r="X192" s="223" t="s">
        <v>167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175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21"/>
      <c r="B193" s="222"/>
      <c r="C193" s="253" t="s">
        <v>416</v>
      </c>
      <c r="D193" s="241"/>
      <c r="E193" s="241"/>
      <c r="F193" s="241"/>
      <c r="G193" s="241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170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>
      <c r="A194" s="221"/>
      <c r="B194" s="222"/>
      <c r="C194" s="254" t="s">
        <v>417</v>
      </c>
      <c r="D194" s="224"/>
      <c r="E194" s="225">
        <v>2.69</v>
      </c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172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22.5" outlineLevel="1">
      <c r="A195" s="233">
        <v>55</v>
      </c>
      <c r="B195" s="234" t="s">
        <v>418</v>
      </c>
      <c r="C195" s="252" t="s">
        <v>419</v>
      </c>
      <c r="D195" s="235" t="s">
        <v>203</v>
      </c>
      <c r="E195" s="236">
        <v>69.94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38">
        <v>4.1000000000000003E-3</v>
      </c>
      <c r="O195" s="238">
        <f>ROUND(E195*N195,2)</f>
        <v>0.28999999999999998</v>
      </c>
      <c r="P195" s="238">
        <v>0</v>
      </c>
      <c r="Q195" s="238">
        <f>ROUND(E195*P195,2)</f>
        <v>0</v>
      </c>
      <c r="R195" s="238" t="s">
        <v>420</v>
      </c>
      <c r="S195" s="238" t="s">
        <v>165</v>
      </c>
      <c r="T195" s="239" t="s">
        <v>166</v>
      </c>
      <c r="U195" s="223">
        <v>0</v>
      </c>
      <c r="V195" s="223">
        <f>ROUND(E195*U195,2)</f>
        <v>0</v>
      </c>
      <c r="W195" s="223"/>
      <c r="X195" s="223" t="s">
        <v>167</v>
      </c>
      <c r="Y195" s="214"/>
      <c r="Z195" s="214"/>
      <c r="AA195" s="214"/>
      <c r="AB195" s="214"/>
      <c r="AC195" s="214"/>
      <c r="AD195" s="214"/>
      <c r="AE195" s="214"/>
      <c r="AF195" s="214"/>
      <c r="AG195" s="214" t="s">
        <v>175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33.75" outlineLevel="1">
      <c r="A196" s="221"/>
      <c r="B196" s="222"/>
      <c r="C196" s="253" t="s">
        <v>421</v>
      </c>
      <c r="D196" s="241"/>
      <c r="E196" s="241"/>
      <c r="F196" s="241"/>
      <c r="G196" s="241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170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40" t="str">
        <f>C196</f>
        <v>mostních svislých, šikmých, přímých, zakřivených i skloněných výšky do 20 m, opěr, pilířů a úložných prahů, stěn a křídel žebrových i deskových tl. do 45 cm, sloupů čtvercových, obdélníkových a mnohoúhelníkových průřezové plochy do 0,9 m2, sloupů kruhových a oválných,</v>
      </c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21"/>
      <c r="B197" s="222"/>
      <c r="C197" s="254" t="s">
        <v>422</v>
      </c>
      <c r="D197" s="224"/>
      <c r="E197" s="225">
        <v>15.68</v>
      </c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172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21"/>
      <c r="B198" s="222"/>
      <c r="C198" s="254" t="s">
        <v>423</v>
      </c>
      <c r="D198" s="224"/>
      <c r="E198" s="225">
        <v>8.9600000000000009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172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>
      <c r="A199" s="221"/>
      <c r="B199" s="222"/>
      <c r="C199" s="254" t="s">
        <v>424</v>
      </c>
      <c r="D199" s="224"/>
      <c r="E199" s="225">
        <v>11.2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172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21"/>
      <c r="B200" s="222"/>
      <c r="C200" s="254" t="s">
        <v>373</v>
      </c>
      <c r="D200" s="224"/>
      <c r="E200" s="225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172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21"/>
      <c r="B201" s="222"/>
      <c r="C201" s="254" t="s">
        <v>425</v>
      </c>
      <c r="D201" s="224"/>
      <c r="E201" s="225">
        <v>4.96</v>
      </c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172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21"/>
      <c r="B202" s="222"/>
      <c r="C202" s="254" t="s">
        <v>426</v>
      </c>
      <c r="D202" s="224"/>
      <c r="E202" s="225">
        <v>11.16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172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21"/>
      <c r="B203" s="222"/>
      <c r="C203" s="254" t="s">
        <v>427</v>
      </c>
      <c r="D203" s="224"/>
      <c r="E203" s="225">
        <v>12.4</v>
      </c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172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21"/>
      <c r="B204" s="222"/>
      <c r="C204" s="254" t="s">
        <v>428</v>
      </c>
      <c r="D204" s="224"/>
      <c r="E204" s="225">
        <v>5.58</v>
      </c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172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>
      <c r="A205" s="221"/>
      <c r="B205" s="222"/>
      <c r="C205" s="254" t="s">
        <v>373</v>
      </c>
      <c r="D205" s="224"/>
      <c r="E205" s="225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172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2.5" outlineLevel="1">
      <c r="A206" s="233">
        <v>56</v>
      </c>
      <c r="B206" s="234" t="s">
        <v>429</v>
      </c>
      <c r="C206" s="252" t="s">
        <v>430</v>
      </c>
      <c r="D206" s="235" t="s">
        <v>203</v>
      </c>
      <c r="E206" s="236">
        <v>69.94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8">
        <v>4.0000000000000003E-5</v>
      </c>
      <c r="O206" s="238">
        <f>ROUND(E206*N206,2)</f>
        <v>0</v>
      </c>
      <c r="P206" s="238">
        <v>0</v>
      </c>
      <c r="Q206" s="238">
        <f>ROUND(E206*P206,2)</f>
        <v>0</v>
      </c>
      <c r="R206" s="238" t="s">
        <v>420</v>
      </c>
      <c r="S206" s="238" t="s">
        <v>165</v>
      </c>
      <c r="T206" s="239" t="s">
        <v>166</v>
      </c>
      <c r="U206" s="223">
        <v>0</v>
      </c>
      <c r="V206" s="223">
        <f>ROUND(E206*U206,2)</f>
        <v>0</v>
      </c>
      <c r="W206" s="223"/>
      <c r="X206" s="223" t="s">
        <v>167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175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ht="33.75" outlineLevel="1">
      <c r="A207" s="221"/>
      <c r="B207" s="222"/>
      <c r="C207" s="253" t="s">
        <v>421</v>
      </c>
      <c r="D207" s="241"/>
      <c r="E207" s="241"/>
      <c r="F207" s="241"/>
      <c r="G207" s="241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170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40" t="str">
        <f>C207</f>
        <v>mostních svislých, šikmých, přímých, zakřivených i skloněných výšky do 20 m, opěr, pilířů a úložných prahů, stěn a křídel žebrových i deskových tl. do 45 cm, sloupů čtvercových, obdélníkových a mnohoúhelníkových průřezové plochy do 0,9 m2, sloupů kruhových a oválných,</v>
      </c>
      <c r="BB207" s="214"/>
      <c r="BC207" s="214"/>
      <c r="BD207" s="214"/>
      <c r="BE207" s="214"/>
      <c r="BF207" s="214"/>
      <c r="BG207" s="214"/>
      <c r="BH207" s="214"/>
    </row>
    <row r="208" spans="1:60" outlineLevel="1">
      <c r="A208" s="233">
        <v>57</v>
      </c>
      <c r="B208" s="234" t="s">
        <v>431</v>
      </c>
      <c r="C208" s="252" t="s">
        <v>432</v>
      </c>
      <c r="D208" s="235" t="s">
        <v>163</v>
      </c>
      <c r="E208" s="236">
        <v>9.9887999999999995</v>
      </c>
      <c r="F208" s="237"/>
      <c r="G208" s="238">
        <f>ROUND(E208*F208,2)</f>
        <v>0</v>
      </c>
      <c r="H208" s="237"/>
      <c r="I208" s="238">
        <f>ROUND(E208*H208,2)</f>
        <v>0</v>
      </c>
      <c r="J208" s="237"/>
      <c r="K208" s="238">
        <f>ROUND(E208*J208,2)</f>
        <v>0</v>
      </c>
      <c r="L208" s="238">
        <v>21</v>
      </c>
      <c r="M208" s="238">
        <f>G208*(1+L208/100)</f>
        <v>0</v>
      </c>
      <c r="N208" s="238">
        <v>2.4493100000000001</v>
      </c>
      <c r="O208" s="238">
        <f>ROUND(E208*N208,2)</f>
        <v>24.47</v>
      </c>
      <c r="P208" s="238">
        <v>0</v>
      </c>
      <c r="Q208" s="238">
        <f>ROUND(E208*P208,2)</f>
        <v>0</v>
      </c>
      <c r="R208" s="238" t="s">
        <v>309</v>
      </c>
      <c r="S208" s="238" t="s">
        <v>165</v>
      </c>
      <c r="T208" s="239" t="s">
        <v>166</v>
      </c>
      <c r="U208" s="223">
        <v>0</v>
      </c>
      <c r="V208" s="223">
        <f>ROUND(E208*U208,2)</f>
        <v>0</v>
      </c>
      <c r="W208" s="223"/>
      <c r="X208" s="223" t="s">
        <v>167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175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>
      <c r="A209" s="221"/>
      <c r="B209" s="222"/>
      <c r="C209" s="253" t="s">
        <v>433</v>
      </c>
      <c r="D209" s="241"/>
      <c r="E209" s="241"/>
      <c r="F209" s="241"/>
      <c r="G209" s="241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170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21"/>
      <c r="B210" s="222"/>
      <c r="C210" s="254" t="s">
        <v>434</v>
      </c>
      <c r="D210" s="224"/>
      <c r="E210" s="225">
        <v>7.58</v>
      </c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172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>
      <c r="A211" s="221"/>
      <c r="B211" s="222"/>
      <c r="C211" s="254" t="s">
        <v>435</v>
      </c>
      <c r="D211" s="224"/>
      <c r="E211" s="225">
        <v>1.64</v>
      </c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172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21"/>
      <c r="B212" s="222"/>
      <c r="C212" s="254" t="s">
        <v>436</v>
      </c>
      <c r="D212" s="224"/>
      <c r="E212" s="225">
        <v>0.77</v>
      </c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172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33">
        <v>58</v>
      </c>
      <c r="B213" s="234" t="s">
        <v>437</v>
      </c>
      <c r="C213" s="252" t="s">
        <v>438</v>
      </c>
      <c r="D213" s="235" t="s">
        <v>203</v>
      </c>
      <c r="E213" s="236">
        <v>50.584000000000003</v>
      </c>
      <c r="F213" s="237"/>
      <c r="G213" s="238">
        <f>ROUND(E213*F213,2)</f>
        <v>0</v>
      </c>
      <c r="H213" s="237"/>
      <c r="I213" s="238">
        <f>ROUND(E213*H213,2)</f>
        <v>0</v>
      </c>
      <c r="J213" s="237"/>
      <c r="K213" s="238">
        <f>ROUND(E213*J213,2)</f>
        <v>0</v>
      </c>
      <c r="L213" s="238">
        <v>21</v>
      </c>
      <c r="M213" s="238">
        <f>G213*(1+L213/100)</f>
        <v>0</v>
      </c>
      <c r="N213" s="238">
        <v>4.0050000000000002E-2</v>
      </c>
      <c r="O213" s="238">
        <f>ROUND(E213*N213,2)</f>
        <v>2.0299999999999998</v>
      </c>
      <c r="P213" s="238">
        <v>0</v>
      </c>
      <c r="Q213" s="238">
        <f>ROUND(E213*P213,2)</f>
        <v>0</v>
      </c>
      <c r="R213" s="238" t="s">
        <v>309</v>
      </c>
      <c r="S213" s="238" t="s">
        <v>165</v>
      </c>
      <c r="T213" s="239" t="s">
        <v>166</v>
      </c>
      <c r="U213" s="223">
        <v>0</v>
      </c>
      <c r="V213" s="223">
        <f>ROUND(E213*U213,2)</f>
        <v>0</v>
      </c>
      <c r="W213" s="223"/>
      <c r="X213" s="223" t="s">
        <v>167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175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ht="22.5" outlineLevel="1">
      <c r="A214" s="221"/>
      <c r="B214" s="222"/>
      <c r="C214" s="253" t="s">
        <v>439</v>
      </c>
      <c r="D214" s="241"/>
      <c r="E214" s="241"/>
      <c r="F214" s="241"/>
      <c r="G214" s="241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170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40" t="str">
        <f>C214</f>
        <v>svislé nebo šikmé (odkloněné), půdorysně přímé nebo zalomené, stěn nosných, výplňových, nebo příček, včetně vzpěr nebo jiného zajištění</v>
      </c>
      <c r="BB214" s="214"/>
      <c r="BC214" s="214"/>
      <c r="BD214" s="214"/>
      <c r="BE214" s="214"/>
      <c r="BF214" s="214"/>
      <c r="BG214" s="214"/>
      <c r="BH214" s="214"/>
    </row>
    <row r="215" spans="1:60" outlineLevel="1">
      <c r="A215" s="221"/>
      <c r="B215" s="222"/>
      <c r="C215" s="254" t="s">
        <v>440</v>
      </c>
      <c r="D215" s="224"/>
      <c r="E215" s="225">
        <v>37.909999999999997</v>
      </c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172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>
      <c r="A216" s="221"/>
      <c r="B216" s="222"/>
      <c r="C216" s="254" t="s">
        <v>441</v>
      </c>
      <c r="D216" s="224"/>
      <c r="E216" s="225">
        <v>8.19</v>
      </c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172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21"/>
      <c r="B217" s="222"/>
      <c r="C217" s="254" t="s">
        <v>442</v>
      </c>
      <c r="D217" s="224"/>
      <c r="E217" s="225">
        <v>3.84</v>
      </c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172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21"/>
      <c r="B218" s="222"/>
      <c r="C218" s="254" t="s">
        <v>443</v>
      </c>
      <c r="D218" s="224"/>
      <c r="E218" s="225">
        <v>0.64</v>
      </c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172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33">
        <v>59</v>
      </c>
      <c r="B219" s="234" t="s">
        <v>444</v>
      </c>
      <c r="C219" s="252" t="s">
        <v>445</v>
      </c>
      <c r="D219" s="235" t="s">
        <v>203</v>
      </c>
      <c r="E219" s="236">
        <v>50.584000000000003</v>
      </c>
      <c r="F219" s="237"/>
      <c r="G219" s="238">
        <f>ROUND(E219*F219,2)</f>
        <v>0</v>
      </c>
      <c r="H219" s="237"/>
      <c r="I219" s="238">
        <f>ROUND(E219*H219,2)</f>
        <v>0</v>
      </c>
      <c r="J219" s="237"/>
      <c r="K219" s="238">
        <f>ROUND(E219*J219,2)</f>
        <v>0</v>
      </c>
      <c r="L219" s="238">
        <v>21</v>
      </c>
      <c r="M219" s="238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38" t="s">
        <v>309</v>
      </c>
      <c r="S219" s="238" t="s">
        <v>165</v>
      </c>
      <c r="T219" s="239" t="s">
        <v>166</v>
      </c>
      <c r="U219" s="223">
        <v>0</v>
      </c>
      <c r="V219" s="223">
        <f>ROUND(E219*U219,2)</f>
        <v>0</v>
      </c>
      <c r="W219" s="223"/>
      <c r="X219" s="223" t="s">
        <v>167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175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ht="22.5" outlineLevel="1">
      <c r="A220" s="221"/>
      <c r="B220" s="222"/>
      <c r="C220" s="253" t="s">
        <v>439</v>
      </c>
      <c r="D220" s="241"/>
      <c r="E220" s="241"/>
      <c r="F220" s="241"/>
      <c r="G220" s="241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170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40" t="str">
        <f>C220</f>
        <v>svislé nebo šikmé (odkloněné), půdorysně přímé nebo zalomené, stěn nosných, výplňových, nebo příček, včetně vzpěr nebo jiného zajištění</v>
      </c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33">
        <v>60</v>
      </c>
      <c r="B221" s="234" t="s">
        <v>446</v>
      </c>
      <c r="C221" s="252" t="s">
        <v>447</v>
      </c>
      <c r="D221" s="235" t="s">
        <v>332</v>
      </c>
      <c r="E221" s="236">
        <v>0.17249999999999999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8">
        <v>1.02491</v>
      </c>
      <c r="O221" s="238">
        <f>ROUND(E221*N221,2)</f>
        <v>0.18</v>
      </c>
      <c r="P221" s="238">
        <v>0</v>
      </c>
      <c r="Q221" s="238">
        <f>ROUND(E221*P221,2)</f>
        <v>0</v>
      </c>
      <c r="R221" s="238" t="s">
        <v>309</v>
      </c>
      <c r="S221" s="238" t="s">
        <v>165</v>
      </c>
      <c r="T221" s="239" t="s">
        <v>166</v>
      </c>
      <c r="U221" s="223">
        <v>0</v>
      </c>
      <c r="V221" s="223">
        <f>ROUND(E221*U221,2)</f>
        <v>0</v>
      </c>
      <c r="W221" s="223"/>
      <c r="X221" s="223" t="s">
        <v>167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175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>
      <c r="A222" s="221"/>
      <c r="B222" s="222"/>
      <c r="C222" s="253" t="s">
        <v>448</v>
      </c>
      <c r="D222" s="241"/>
      <c r="E222" s="241"/>
      <c r="F222" s="241"/>
      <c r="G222" s="241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170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21"/>
      <c r="B223" s="222"/>
      <c r="C223" s="254" t="s">
        <v>449</v>
      </c>
      <c r="D223" s="224"/>
      <c r="E223" s="225">
        <v>0.17</v>
      </c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172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33.75" outlineLevel="1">
      <c r="A224" s="233">
        <v>61</v>
      </c>
      <c r="B224" s="234" t="s">
        <v>450</v>
      </c>
      <c r="C224" s="252" t="s">
        <v>451</v>
      </c>
      <c r="D224" s="235" t="s">
        <v>163</v>
      </c>
      <c r="E224" s="236">
        <v>22.952300000000001</v>
      </c>
      <c r="F224" s="237"/>
      <c r="G224" s="238">
        <f>ROUND(E224*F224,2)</f>
        <v>0</v>
      </c>
      <c r="H224" s="237"/>
      <c r="I224" s="238">
        <f>ROUND(E224*H224,2)</f>
        <v>0</v>
      </c>
      <c r="J224" s="237"/>
      <c r="K224" s="238">
        <f>ROUND(E224*J224,2)</f>
        <v>0</v>
      </c>
      <c r="L224" s="238">
        <v>21</v>
      </c>
      <c r="M224" s="238">
        <f>G224*(1+L224/100)</f>
        <v>0</v>
      </c>
      <c r="N224" s="238">
        <v>2.4464399999999999</v>
      </c>
      <c r="O224" s="238">
        <f>ROUND(E224*N224,2)</f>
        <v>56.15</v>
      </c>
      <c r="P224" s="238">
        <v>0</v>
      </c>
      <c r="Q224" s="238">
        <f>ROUND(E224*P224,2)</f>
        <v>0</v>
      </c>
      <c r="R224" s="238" t="s">
        <v>309</v>
      </c>
      <c r="S224" s="238" t="s">
        <v>165</v>
      </c>
      <c r="T224" s="239" t="s">
        <v>166</v>
      </c>
      <c r="U224" s="223">
        <v>0</v>
      </c>
      <c r="V224" s="223">
        <f>ROUND(E224*U224,2)</f>
        <v>0</v>
      </c>
      <c r="W224" s="223"/>
      <c r="X224" s="223" t="s">
        <v>167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175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>
      <c r="A225" s="221"/>
      <c r="B225" s="222"/>
      <c r="C225" s="254" t="s">
        <v>452</v>
      </c>
      <c r="D225" s="224"/>
      <c r="E225" s="225">
        <v>25.01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172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>
      <c r="A226" s="221"/>
      <c r="B226" s="222"/>
      <c r="C226" s="254" t="s">
        <v>453</v>
      </c>
      <c r="D226" s="224"/>
      <c r="E226" s="225">
        <v>-2.06</v>
      </c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172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>
      <c r="A227" s="233">
        <v>62</v>
      </c>
      <c r="B227" s="234" t="s">
        <v>454</v>
      </c>
      <c r="C227" s="252" t="s">
        <v>455</v>
      </c>
      <c r="D227" s="235" t="s">
        <v>203</v>
      </c>
      <c r="E227" s="236">
        <v>91.809100000000001</v>
      </c>
      <c r="F227" s="237"/>
      <c r="G227" s="238">
        <f>ROUND(E227*F227,2)</f>
        <v>0</v>
      </c>
      <c r="H227" s="237"/>
      <c r="I227" s="238">
        <f>ROUND(E227*H227,2)</f>
        <v>0</v>
      </c>
      <c r="J227" s="237"/>
      <c r="K227" s="238">
        <f>ROUND(E227*J227,2)</f>
        <v>0</v>
      </c>
      <c r="L227" s="238">
        <v>21</v>
      </c>
      <c r="M227" s="238">
        <f>G227*(1+L227/100)</f>
        <v>0</v>
      </c>
      <c r="N227" s="238">
        <v>0.19419</v>
      </c>
      <c r="O227" s="238">
        <f>ROUND(E227*N227,2)</f>
        <v>17.829999999999998</v>
      </c>
      <c r="P227" s="238">
        <v>0</v>
      </c>
      <c r="Q227" s="238">
        <f>ROUND(E227*P227,2)</f>
        <v>0</v>
      </c>
      <c r="R227" s="238" t="s">
        <v>309</v>
      </c>
      <c r="S227" s="238" t="s">
        <v>165</v>
      </c>
      <c r="T227" s="239" t="s">
        <v>166</v>
      </c>
      <c r="U227" s="223">
        <v>0</v>
      </c>
      <c r="V227" s="223">
        <f>ROUND(E227*U227,2)</f>
        <v>0</v>
      </c>
      <c r="W227" s="223"/>
      <c r="X227" s="223" t="s">
        <v>167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168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>
      <c r="A228" s="221"/>
      <c r="B228" s="222"/>
      <c r="C228" s="253" t="s">
        <v>456</v>
      </c>
      <c r="D228" s="241"/>
      <c r="E228" s="241"/>
      <c r="F228" s="241"/>
      <c r="G228" s="241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170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21"/>
      <c r="B229" s="222"/>
      <c r="C229" s="254" t="s">
        <v>457</v>
      </c>
      <c r="D229" s="224"/>
      <c r="E229" s="225">
        <v>100.06</v>
      </c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172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21"/>
      <c r="B230" s="222"/>
      <c r="C230" s="254" t="s">
        <v>458</v>
      </c>
      <c r="D230" s="224"/>
      <c r="E230" s="225">
        <v>-8.25</v>
      </c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172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ht="22.5" outlineLevel="1">
      <c r="A231" s="233">
        <v>63</v>
      </c>
      <c r="B231" s="234" t="s">
        <v>459</v>
      </c>
      <c r="C231" s="252" t="s">
        <v>460</v>
      </c>
      <c r="D231" s="235" t="s">
        <v>203</v>
      </c>
      <c r="E231" s="236">
        <v>91.809100000000001</v>
      </c>
      <c r="F231" s="237"/>
      <c r="G231" s="238">
        <f>ROUND(E231*F231,2)</f>
        <v>0</v>
      </c>
      <c r="H231" s="237"/>
      <c r="I231" s="238">
        <f>ROUND(E231*H231,2)</f>
        <v>0</v>
      </c>
      <c r="J231" s="237"/>
      <c r="K231" s="238">
        <f>ROUND(E231*J231,2)</f>
        <v>0</v>
      </c>
      <c r="L231" s="238">
        <v>21</v>
      </c>
      <c r="M231" s="238">
        <f>G231*(1+L231/100)</f>
        <v>0</v>
      </c>
      <c r="N231" s="238">
        <v>0</v>
      </c>
      <c r="O231" s="238">
        <f>ROUND(E231*N231,2)</f>
        <v>0</v>
      </c>
      <c r="P231" s="238">
        <v>0</v>
      </c>
      <c r="Q231" s="238">
        <f>ROUND(E231*P231,2)</f>
        <v>0</v>
      </c>
      <c r="R231" s="238" t="s">
        <v>309</v>
      </c>
      <c r="S231" s="238" t="s">
        <v>165</v>
      </c>
      <c r="T231" s="239" t="s">
        <v>166</v>
      </c>
      <c r="U231" s="223">
        <v>0</v>
      </c>
      <c r="V231" s="223">
        <f>ROUND(E231*U231,2)</f>
        <v>0</v>
      </c>
      <c r="W231" s="223"/>
      <c r="X231" s="223" t="s">
        <v>167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175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21"/>
      <c r="B232" s="222"/>
      <c r="C232" s="253" t="s">
        <v>456</v>
      </c>
      <c r="D232" s="241"/>
      <c r="E232" s="241"/>
      <c r="F232" s="241"/>
      <c r="G232" s="241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170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33">
        <v>64</v>
      </c>
      <c r="B233" s="234" t="s">
        <v>461</v>
      </c>
      <c r="C233" s="252" t="s">
        <v>462</v>
      </c>
      <c r="D233" s="235" t="s">
        <v>203</v>
      </c>
      <c r="E233" s="236">
        <v>91.809100000000001</v>
      </c>
      <c r="F233" s="237"/>
      <c r="G233" s="238">
        <f>ROUND(E233*F233,2)</f>
        <v>0</v>
      </c>
      <c r="H233" s="237"/>
      <c r="I233" s="238">
        <f>ROUND(E233*H233,2)</f>
        <v>0</v>
      </c>
      <c r="J233" s="237"/>
      <c r="K233" s="238">
        <f>ROUND(E233*J233,2)</f>
        <v>0</v>
      </c>
      <c r="L233" s="238">
        <v>21</v>
      </c>
      <c r="M233" s="238">
        <f>G233*(1+L233/100)</f>
        <v>0</v>
      </c>
      <c r="N233" s="238">
        <v>3.8700000000000002E-3</v>
      </c>
      <c r="O233" s="238">
        <f>ROUND(E233*N233,2)</f>
        <v>0.36</v>
      </c>
      <c r="P233" s="238">
        <v>0</v>
      </c>
      <c r="Q233" s="238">
        <f>ROUND(E233*P233,2)</f>
        <v>0</v>
      </c>
      <c r="R233" s="238" t="s">
        <v>309</v>
      </c>
      <c r="S233" s="238" t="s">
        <v>165</v>
      </c>
      <c r="T233" s="239" t="s">
        <v>166</v>
      </c>
      <c r="U233" s="223">
        <v>0</v>
      </c>
      <c r="V233" s="223">
        <f>ROUND(E233*U233,2)</f>
        <v>0</v>
      </c>
      <c r="W233" s="223"/>
      <c r="X233" s="223" t="s">
        <v>167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168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>
      <c r="A234" s="221"/>
      <c r="B234" s="222"/>
      <c r="C234" s="253" t="s">
        <v>463</v>
      </c>
      <c r="D234" s="241"/>
      <c r="E234" s="241"/>
      <c r="F234" s="241"/>
      <c r="G234" s="241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170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40" t="str">
        <f>C234</f>
        <v>výšky do 4 m se zesílením dna bednění podle hodnoty zatížení betonovou směsí a výztuží. Bez pomocného lešení.</v>
      </c>
      <c r="BB234" s="214"/>
      <c r="BC234" s="214"/>
      <c r="BD234" s="214"/>
      <c r="BE234" s="214"/>
      <c r="BF234" s="214"/>
      <c r="BG234" s="214"/>
      <c r="BH234" s="214"/>
    </row>
    <row r="235" spans="1:60" outlineLevel="1">
      <c r="A235" s="233">
        <v>65</v>
      </c>
      <c r="B235" s="234" t="s">
        <v>464</v>
      </c>
      <c r="C235" s="252" t="s">
        <v>465</v>
      </c>
      <c r="D235" s="235" t="s">
        <v>203</v>
      </c>
      <c r="E235" s="236">
        <v>91.809100000000001</v>
      </c>
      <c r="F235" s="237"/>
      <c r="G235" s="238">
        <f>ROUND(E235*F235,2)</f>
        <v>0</v>
      </c>
      <c r="H235" s="237"/>
      <c r="I235" s="238">
        <f>ROUND(E235*H235,2)</f>
        <v>0</v>
      </c>
      <c r="J235" s="237"/>
      <c r="K235" s="238">
        <f>ROUND(E235*J235,2)</f>
        <v>0</v>
      </c>
      <c r="L235" s="238">
        <v>21</v>
      </c>
      <c r="M235" s="238">
        <f>G235*(1+L235/100)</f>
        <v>0</v>
      </c>
      <c r="N235" s="238">
        <v>0</v>
      </c>
      <c r="O235" s="238">
        <f>ROUND(E235*N235,2)</f>
        <v>0</v>
      </c>
      <c r="P235" s="238">
        <v>0</v>
      </c>
      <c r="Q235" s="238">
        <f>ROUND(E235*P235,2)</f>
        <v>0</v>
      </c>
      <c r="R235" s="238" t="s">
        <v>309</v>
      </c>
      <c r="S235" s="238" t="s">
        <v>165</v>
      </c>
      <c r="T235" s="239" t="s">
        <v>166</v>
      </c>
      <c r="U235" s="223">
        <v>0</v>
      </c>
      <c r="V235" s="223">
        <f>ROUND(E235*U235,2)</f>
        <v>0</v>
      </c>
      <c r="W235" s="223"/>
      <c r="X235" s="223" t="s">
        <v>167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175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>
      <c r="A236" s="221"/>
      <c r="B236" s="222"/>
      <c r="C236" s="253" t="s">
        <v>463</v>
      </c>
      <c r="D236" s="241"/>
      <c r="E236" s="241"/>
      <c r="F236" s="241"/>
      <c r="G236" s="241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170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40" t="str">
        <f>C236</f>
        <v>výšky do 4 m se zesílením dna bednění podle hodnoty zatížení betonovou směsí a výztuží. Bez pomocného lešení.</v>
      </c>
      <c r="BB236" s="214"/>
      <c r="BC236" s="214"/>
      <c r="BD236" s="214"/>
      <c r="BE236" s="214"/>
      <c r="BF236" s="214"/>
      <c r="BG236" s="214"/>
      <c r="BH236" s="214"/>
    </row>
    <row r="237" spans="1:60" outlineLevel="1">
      <c r="A237" s="233">
        <v>66</v>
      </c>
      <c r="B237" s="234" t="s">
        <v>466</v>
      </c>
      <c r="C237" s="252" t="s">
        <v>467</v>
      </c>
      <c r="D237" s="235" t="s">
        <v>332</v>
      </c>
      <c r="E237" s="236">
        <v>3.0474999999999999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38">
        <v>1.02139</v>
      </c>
      <c r="O237" s="238">
        <f>ROUND(E237*N237,2)</f>
        <v>3.11</v>
      </c>
      <c r="P237" s="238">
        <v>0</v>
      </c>
      <c r="Q237" s="238">
        <f>ROUND(E237*P237,2)</f>
        <v>0</v>
      </c>
      <c r="R237" s="238" t="s">
        <v>309</v>
      </c>
      <c r="S237" s="238" t="s">
        <v>165</v>
      </c>
      <c r="T237" s="239" t="s">
        <v>166</v>
      </c>
      <c r="U237" s="223">
        <v>0</v>
      </c>
      <c r="V237" s="223">
        <f>ROUND(E237*U237,2)</f>
        <v>0</v>
      </c>
      <c r="W237" s="223"/>
      <c r="X237" s="223" t="s">
        <v>167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175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ht="33.75" outlineLevel="1">
      <c r="A238" s="221"/>
      <c r="B238" s="222"/>
      <c r="C238" s="253" t="s">
        <v>468</v>
      </c>
      <c r="D238" s="241"/>
      <c r="E238" s="241"/>
      <c r="F238" s="241"/>
      <c r="G238" s="241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170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40" t="str">
        <f>C238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21"/>
      <c r="B239" s="222"/>
      <c r="C239" s="254" t="s">
        <v>469</v>
      </c>
      <c r="D239" s="224"/>
      <c r="E239" s="225">
        <v>3.05</v>
      </c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172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>
      <c r="A240" s="233">
        <v>67</v>
      </c>
      <c r="B240" s="234" t="s">
        <v>470</v>
      </c>
      <c r="C240" s="252" t="s">
        <v>471</v>
      </c>
      <c r="D240" s="235" t="s">
        <v>203</v>
      </c>
      <c r="E240" s="236">
        <v>8.6240000000000006</v>
      </c>
      <c r="F240" s="237"/>
      <c r="G240" s="238">
        <f>ROUND(E240*F240,2)</f>
        <v>0</v>
      </c>
      <c r="H240" s="237"/>
      <c r="I240" s="238">
        <f>ROUND(E240*H240,2)</f>
        <v>0</v>
      </c>
      <c r="J240" s="237"/>
      <c r="K240" s="238">
        <f>ROUND(E240*J240,2)</f>
        <v>0</v>
      </c>
      <c r="L240" s="238">
        <v>21</v>
      </c>
      <c r="M240" s="238">
        <f>G240*(1+L240/100)</f>
        <v>0</v>
      </c>
      <c r="N240" s="238">
        <v>5.3499999999999997E-3</v>
      </c>
      <c r="O240" s="238">
        <f>ROUND(E240*N240,2)</f>
        <v>0.05</v>
      </c>
      <c r="P240" s="238">
        <v>0</v>
      </c>
      <c r="Q240" s="238">
        <f>ROUND(E240*P240,2)</f>
        <v>0</v>
      </c>
      <c r="R240" s="238" t="s">
        <v>309</v>
      </c>
      <c r="S240" s="238" t="s">
        <v>165</v>
      </c>
      <c r="T240" s="239" t="s">
        <v>166</v>
      </c>
      <c r="U240" s="223">
        <v>0</v>
      </c>
      <c r="V240" s="223">
        <f>ROUND(E240*U240,2)</f>
        <v>0</v>
      </c>
      <c r="W240" s="223"/>
      <c r="X240" s="223" t="s">
        <v>167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175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>
      <c r="A241" s="221"/>
      <c r="B241" s="222"/>
      <c r="C241" s="253" t="s">
        <v>472</v>
      </c>
      <c r="D241" s="241"/>
      <c r="E241" s="241"/>
      <c r="F241" s="241"/>
      <c r="G241" s="241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170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>
      <c r="A242" s="221"/>
      <c r="B242" s="222"/>
      <c r="C242" s="254" t="s">
        <v>473</v>
      </c>
      <c r="D242" s="224"/>
      <c r="E242" s="225">
        <v>1.98</v>
      </c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172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>
      <c r="A243" s="221"/>
      <c r="B243" s="222"/>
      <c r="C243" s="254" t="s">
        <v>474</v>
      </c>
      <c r="D243" s="224"/>
      <c r="E243" s="225">
        <v>2.72</v>
      </c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172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>
      <c r="A244" s="221"/>
      <c r="B244" s="222"/>
      <c r="C244" s="254" t="s">
        <v>373</v>
      </c>
      <c r="D244" s="224"/>
      <c r="E244" s="225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172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>
      <c r="A245" s="221"/>
      <c r="B245" s="222"/>
      <c r="C245" s="254" t="s">
        <v>475</v>
      </c>
      <c r="D245" s="224"/>
      <c r="E245" s="225">
        <v>3.92</v>
      </c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172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>
      <c r="A246" s="233">
        <v>68</v>
      </c>
      <c r="B246" s="234" t="s">
        <v>476</v>
      </c>
      <c r="C246" s="252" t="s">
        <v>477</v>
      </c>
      <c r="D246" s="235" t="s">
        <v>203</v>
      </c>
      <c r="E246" s="236">
        <v>8.6240000000000006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8">
        <v>0</v>
      </c>
      <c r="O246" s="238">
        <f>ROUND(E246*N246,2)</f>
        <v>0</v>
      </c>
      <c r="P246" s="238">
        <v>0</v>
      </c>
      <c r="Q246" s="238">
        <f>ROUND(E246*P246,2)</f>
        <v>0</v>
      </c>
      <c r="R246" s="238" t="s">
        <v>309</v>
      </c>
      <c r="S246" s="238" t="s">
        <v>165</v>
      </c>
      <c r="T246" s="239" t="s">
        <v>166</v>
      </c>
      <c r="U246" s="223">
        <v>0</v>
      </c>
      <c r="V246" s="223">
        <f>ROUND(E246*U246,2)</f>
        <v>0</v>
      </c>
      <c r="W246" s="223"/>
      <c r="X246" s="223" t="s">
        <v>167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175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>
      <c r="A247" s="221"/>
      <c r="B247" s="222"/>
      <c r="C247" s="253" t="s">
        <v>472</v>
      </c>
      <c r="D247" s="241"/>
      <c r="E247" s="241"/>
      <c r="F247" s="241"/>
      <c r="G247" s="241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170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>
      <c r="A248" s="221"/>
      <c r="B248" s="222"/>
      <c r="C248" s="254" t="s">
        <v>473</v>
      </c>
      <c r="D248" s="224"/>
      <c r="E248" s="225">
        <v>1.98</v>
      </c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172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>
      <c r="A249" s="221"/>
      <c r="B249" s="222"/>
      <c r="C249" s="254" t="s">
        <v>474</v>
      </c>
      <c r="D249" s="224"/>
      <c r="E249" s="225">
        <v>2.72</v>
      </c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172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>
      <c r="A250" s="221"/>
      <c r="B250" s="222"/>
      <c r="C250" s="254" t="s">
        <v>373</v>
      </c>
      <c r="D250" s="224"/>
      <c r="E250" s="225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172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>
      <c r="A251" s="221"/>
      <c r="B251" s="222"/>
      <c r="C251" s="254" t="s">
        <v>475</v>
      </c>
      <c r="D251" s="224"/>
      <c r="E251" s="225">
        <v>3.92</v>
      </c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172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>
      <c r="A252" s="233">
        <v>69</v>
      </c>
      <c r="B252" s="234" t="s">
        <v>478</v>
      </c>
      <c r="C252" s="252" t="s">
        <v>479</v>
      </c>
      <c r="D252" s="235" t="s">
        <v>203</v>
      </c>
      <c r="E252" s="236">
        <v>47.747</v>
      </c>
      <c r="F252" s="237"/>
      <c r="G252" s="238">
        <f>ROUND(E252*F252,2)</f>
        <v>0</v>
      </c>
      <c r="H252" s="237"/>
      <c r="I252" s="238">
        <f>ROUND(E252*H252,2)</f>
        <v>0</v>
      </c>
      <c r="J252" s="237"/>
      <c r="K252" s="238">
        <f>ROUND(E252*J252,2)</f>
        <v>0</v>
      </c>
      <c r="L252" s="238">
        <v>21</v>
      </c>
      <c r="M252" s="238">
        <f>G252*(1+L252/100)</f>
        <v>0</v>
      </c>
      <c r="N252" s="238">
        <v>3.4099999999999998E-3</v>
      </c>
      <c r="O252" s="238">
        <f>ROUND(E252*N252,2)</f>
        <v>0.16</v>
      </c>
      <c r="P252" s="238">
        <v>0</v>
      </c>
      <c r="Q252" s="238">
        <f>ROUND(E252*P252,2)</f>
        <v>0</v>
      </c>
      <c r="R252" s="238" t="s">
        <v>309</v>
      </c>
      <c r="S252" s="238" t="s">
        <v>165</v>
      </c>
      <c r="T252" s="239" t="s">
        <v>166</v>
      </c>
      <c r="U252" s="223">
        <v>0</v>
      </c>
      <c r="V252" s="223">
        <f>ROUND(E252*U252,2)</f>
        <v>0</v>
      </c>
      <c r="W252" s="223"/>
      <c r="X252" s="223" t="s">
        <v>167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175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>
      <c r="A253" s="221"/>
      <c r="B253" s="222"/>
      <c r="C253" s="254" t="s">
        <v>480</v>
      </c>
      <c r="D253" s="224"/>
      <c r="E253" s="225">
        <v>12.23</v>
      </c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172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>
      <c r="A254" s="221"/>
      <c r="B254" s="222"/>
      <c r="C254" s="254" t="s">
        <v>481</v>
      </c>
      <c r="D254" s="224"/>
      <c r="E254" s="225">
        <v>12.23</v>
      </c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172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>
      <c r="A255" s="221"/>
      <c r="B255" s="222"/>
      <c r="C255" s="254" t="s">
        <v>482</v>
      </c>
      <c r="D255" s="224"/>
      <c r="E255" s="225">
        <v>1.98</v>
      </c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172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>
      <c r="A256" s="221"/>
      <c r="B256" s="222"/>
      <c r="C256" s="254" t="s">
        <v>474</v>
      </c>
      <c r="D256" s="224"/>
      <c r="E256" s="225">
        <v>2.72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172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>
      <c r="A257" s="221"/>
      <c r="B257" s="222"/>
      <c r="C257" s="254" t="s">
        <v>373</v>
      </c>
      <c r="D257" s="224"/>
      <c r="E257" s="225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172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>
      <c r="A258" s="221"/>
      <c r="B258" s="222"/>
      <c r="C258" s="254" t="s">
        <v>483</v>
      </c>
      <c r="D258" s="224"/>
      <c r="E258" s="225">
        <v>4.92</v>
      </c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172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>
      <c r="A259" s="221"/>
      <c r="B259" s="222"/>
      <c r="C259" s="254" t="s">
        <v>484</v>
      </c>
      <c r="D259" s="224"/>
      <c r="E259" s="225">
        <v>3.89</v>
      </c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172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>
      <c r="A260" s="221"/>
      <c r="B260" s="222"/>
      <c r="C260" s="254" t="s">
        <v>485</v>
      </c>
      <c r="D260" s="224"/>
      <c r="E260" s="225">
        <v>1.19</v>
      </c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172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>
      <c r="A261" s="221"/>
      <c r="B261" s="222"/>
      <c r="C261" s="254" t="s">
        <v>486</v>
      </c>
      <c r="D261" s="224"/>
      <c r="E261" s="225">
        <v>1.84</v>
      </c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172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>
      <c r="A262" s="221"/>
      <c r="B262" s="222"/>
      <c r="C262" s="254" t="s">
        <v>487</v>
      </c>
      <c r="D262" s="224"/>
      <c r="E262" s="225">
        <v>2.81</v>
      </c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172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>
      <c r="A263" s="221"/>
      <c r="B263" s="222"/>
      <c r="C263" s="254" t="s">
        <v>488</v>
      </c>
      <c r="D263" s="224"/>
      <c r="E263" s="225">
        <v>3.92</v>
      </c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172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>
      <c r="A264" s="242">
        <v>70</v>
      </c>
      <c r="B264" s="243" t="s">
        <v>489</v>
      </c>
      <c r="C264" s="255" t="s">
        <v>490</v>
      </c>
      <c r="D264" s="244" t="s">
        <v>203</v>
      </c>
      <c r="E264" s="245">
        <v>47.747</v>
      </c>
      <c r="F264" s="246"/>
      <c r="G264" s="247">
        <f>ROUND(E264*F264,2)</f>
        <v>0</v>
      </c>
      <c r="H264" s="246"/>
      <c r="I264" s="247">
        <f>ROUND(E264*H264,2)</f>
        <v>0</v>
      </c>
      <c r="J264" s="246"/>
      <c r="K264" s="247">
        <f>ROUND(E264*J264,2)</f>
        <v>0</v>
      </c>
      <c r="L264" s="247">
        <v>21</v>
      </c>
      <c r="M264" s="247">
        <f>G264*(1+L264/100)</f>
        <v>0</v>
      </c>
      <c r="N264" s="247">
        <v>0</v>
      </c>
      <c r="O264" s="247">
        <f>ROUND(E264*N264,2)</f>
        <v>0</v>
      </c>
      <c r="P264" s="247">
        <v>0</v>
      </c>
      <c r="Q264" s="247">
        <f>ROUND(E264*P264,2)</f>
        <v>0</v>
      </c>
      <c r="R264" s="247" t="s">
        <v>309</v>
      </c>
      <c r="S264" s="247" t="s">
        <v>165</v>
      </c>
      <c r="T264" s="248" t="s">
        <v>166</v>
      </c>
      <c r="U264" s="223">
        <v>0</v>
      </c>
      <c r="V264" s="223">
        <f>ROUND(E264*U264,2)</f>
        <v>0</v>
      </c>
      <c r="W264" s="223"/>
      <c r="X264" s="223" t="s">
        <v>167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175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>
      <c r="A265" s="233">
        <v>71</v>
      </c>
      <c r="B265" s="234" t="s">
        <v>491</v>
      </c>
      <c r="C265" s="252" t="s">
        <v>492</v>
      </c>
      <c r="D265" s="235" t="s">
        <v>332</v>
      </c>
      <c r="E265" s="236">
        <v>1.3259000000000001</v>
      </c>
      <c r="F265" s="237"/>
      <c r="G265" s="238">
        <f>ROUND(E265*F265,2)</f>
        <v>0</v>
      </c>
      <c r="H265" s="237"/>
      <c r="I265" s="238">
        <f>ROUND(E265*H265,2)</f>
        <v>0</v>
      </c>
      <c r="J265" s="237"/>
      <c r="K265" s="238">
        <f>ROUND(E265*J265,2)</f>
        <v>0</v>
      </c>
      <c r="L265" s="238">
        <v>21</v>
      </c>
      <c r="M265" s="238">
        <f>G265*(1+L265/100)</f>
        <v>0</v>
      </c>
      <c r="N265" s="238">
        <v>1.0166500000000001</v>
      </c>
      <c r="O265" s="238">
        <f>ROUND(E265*N265,2)</f>
        <v>1.35</v>
      </c>
      <c r="P265" s="238">
        <v>0</v>
      </c>
      <c r="Q265" s="238">
        <f>ROUND(E265*P265,2)</f>
        <v>0</v>
      </c>
      <c r="R265" s="238" t="s">
        <v>309</v>
      </c>
      <c r="S265" s="238" t="s">
        <v>165</v>
      </c>
      <c r="T265" s="239" t="s">
        <v>166</v>
      </c>
      <c r="U265" s="223">
        <v>0</v>
      </c>
      <c r="V265" s="223">
        <f>ROUND(E265*U265,2)</f>
        <v>0</v>
      </c>
      <c r="W265" s="223"/>
      <c r="X265" s="223" t="s">
        <v>167</v>
      </c>
      <c r="Y265" s="214"/>
      <c r="Z265" s="214"/>
      <c r="AA265" s="214"/>
      <c r="AB265" s="214"/>
      <c r="AC265" s="214"/>
      <c r="AD265" s="214"/>
      <c r="AE265" s="214"/>
      <c r="AF265" s="214"/>
      <c r="AG265" s="214" t="s">
        <v>175</v>
      </c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>
      <c r="A266" s="221"/>
      <c r="B266" s="222"/>
      <c r="C266" s="253" t="s">
        <v>493</v>
      </c>
      <c r="D266" s="241"/>
      <c r="E266" s="241"/>
      <c r="F266" s="241"/>
      <c r="G266" s="241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170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>
      <c r="A267" s="221"/>
      <c r="B267" s="222"/>
      <c r="C267" s="254" t="s">
        <v>494</v>
      </c>
      <c r="D267" s="224"/>
      <c r="E267" s="225">
        <v>0.77</v>
      </c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172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>
      <c r="A268" s="221"/>
      <c r="B268" s="222"/>
      <c r="C268" s="254" t="s">
        <v>495</v>
      </c>
      <c r="D268" s="224"/>
      <c r="E268" s="225">
        <v>0.56000000000000005</v>
      </c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172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>
      <c r="A269" s="233">
        <v>72</v>
      </c>
      <c r="B269" s="234" t="s">
        <v>496</v>
      </c>
      <c r="C269" s="252" t="s">
        <v>497</v>
      </c>
      <c r="D269" s="235" t="s">
        <v>163</v>
      </c>
      <c r="E269" s="236">
        <v>7.0918000000000001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8">
        <v>2.4537300000000002</v>
      </c>
      <c r="O269" s="238">
        <f>ROUND(E269*N269,2)</f>
        <v>17.399999999999999</v>
      </c>
      <c r="P269" s="238">
        <v>0</v>
      </c>
      <c r="Q269" s="238">
        <f>ROUND(E269*P269,2)</f>
        <v>0</v>
      </c>
      <c r="R269" s="238"/>
      <c r="S269" s="238" t="s">
        <v>219</v>
      </c>
      <c r="T269" s="239" t="s">
        <v>220</v>
      </c>
      <c r="U269" s="223">
        <v>0</v>
      </c>
      <c r="V269" s="223">
        <f>ROUND(E269*U269,2)</f>
        <v>0</v>
      </c>
      <c r="W269" s="223"/>
      <c r="X269" s="223" t="s">
        <v>167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175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>
      <c r="A270" s="221"/>
      <c r="B270" s="222"/>
      <c r="C270" s="254" t="s">
        <v>498</v>
      </c>
      <c r="D270" s="224"/>
      <c r="E270" s="225">
        <v>2.4500000000000002</v>
      </c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172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>
      <c r="A271" s="221"/>
      <c r="B271" s="222"/>
      <c r="C271" s="254" t="s">
        <v>499</v>
      </c>
      <c r="D271" s="224"/>
      <c r="E271" s="225">
        <v>2.4500000000000002</v>
      </c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172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>
      <c r="A272" s="221"/>
      <c r="B272" s="222"/>
      <c r="C272" s="254" t="s">
        <v>500</v>
      </c>
      <c r="D272" s="224"/>
      <c r="E272" s="225">
        <v>0.74</v>
      </c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172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>
      <c r="A273" s="221"/>
      <c r="B273" s="222"/>
      <c r="C273" s="254" t="s">
        <v>501</v>
      </c>
      <c r="D273" s="224"/>
      <c r="E273" s="225">
        <v>0.57999999999999996</v>
      </c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172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>
      <c r="A274" s="221"/>
      <c r="B274" s="222"/>
      <c r="C274" s="254" t="s">
        <v>502</v>
      </c>
      <c r="D274" s="224"/>
      <c r="E274" s="225">
        <v>0.18</v>
      </c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172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>
      <c r="A275" s="221"/>
      <c r="B275" s="222"/>
      <c r="C275" s="254" t="s">
        <v>503</v>
      </c>
      <c r="D275" s="224"/>
      <c r="E275" s="225">
        <v>0.28000000000000003</v>
      </c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172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>
      <c r="A276" s="221"/>
      <c r="B276" s="222"/>
      <c r="C276" s="254" t="s">
        <v>504</v>
      </c>
      <c r="D276" s="224"/>
      <c r="E276" s="225">
        <v>0.42</v>
      </c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172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>
      <c r="A277" s="227" t="s">
        <v>159</v>
      </c>
      <c r="B277" s="228" t="s">
        <v>78</v>
      </c>
      <c r="C277" s="251" t="s">
        <v>79</v>
      </c>
      <c r="D277" s="229"/>
      <c r="E277" s="230"/>
      <c r="F277" s="231"/>
      <c r="G277" s="231">
        <f>SUMIF(AG278:AG280,"&lt;&gt;NOR",G278:G280)</f>
        <v>0</v>
      </c>
      <c r="H277" s="231"/>
      <c r="I277" s="231">
        <f>SUM(I278:I280)</f>
        <v>0</v>
      </c>
      <c r="J277" s="231"/>
      <c r="K277" s="231">
        <f>SUM(K278:K280)</f>
        <v>0</v>
      </c>
      <c r="L277" s="231"/>
      <c r="M277" s="231">
        <f>SUM(M278:M280)</f>
        <v>0</v>
      </c>
      <c r="N277" s="231"/>
      <c r="O277" s="231">
        <f>SUM(O278:O280)</f>
        <v>1.35</v>
      </c>
      <c r="P277" s="231"/>
      <c r="Q277" s="231">
        <f>SUM(Q278:Q280)</f>
        <v>0</v>
      </c>
      <c r="R277" s="231"/>
      <c r="S277" s="231"/>
      <c r="T277" s="232"/>
      <c r="U277" s="226"/>
      <c r="V277" s="226">
        <f>SUM(V278:V280)</f>
        <v>0</v>
      </c>
      <c r="W277" s="226"/>
      <c r="X277" s="226"/>
      <c r="AG277" t="s">
        <v>160</v>
      </c>
    </row>
    <row r="278" spans="1:60" outlineLevel="1">
      <c r="A278" s="233">
        <v>73</v>
      </c>
      <c r="B278" s="234" t="s">
        <v>505</v>
      </c>
      <c r="C278" s="252" t="s">
        <v>506</v>
      </c>
      <c r="D278" s="235" t="s">
        <v>203</v>
      </c>
      <c r="E278" s="236">
        <v>86.331400000000002</v>
      </c>
      <c r="F278" s="237"/>
      <c r="G278" s="238">
        <f>ROUND(E278*F278,2)</f>
        <v>0</v>
      </c>
      <c r="H278" s="237"/>
      <c r="I278" s="238">
        <f>ROUND(E278*H278,2)</f>
        <v>0</v>
      </c>
      <c r="J278" s="237"/>
      <c r="K278" s="238">
        <f>ROUND(E278*J278,2)</f>
        <v>0</v>
      </c>
      <c r="L278" s="238">
        <v>21</v>
      </c>
      <c r="M278" s="238">
        <f>G278*(1+L278/100)</f>
        <v>0</v>
      </c>
      <c r="N278" s="238">
        <v>1.5630000000000002E-2</v>
      </c>
      <c r="O278" s="238">
        <f>ROUND(E278*N278,2)</f>
        <v>1.35</v>
      </c>
      <c r="P278" s="238">
        <v>0</v>
      </c>
      <c r="Q278" s="238">
        <f>ROUND(E278*P278,2)</f>
        <v>0</v>
      </c>
      <c r="R278" s="238"/>
      <c r="S278" s="238" t="s">
        <v>219</v>
      </c>
      <c r="T278" s="239" t="s">
        <v>220</v>
      </c>
      <c r="U278" s="223">
        <v>0</v>
      </c>
      <c r="V278" s="223">
        <f>ROUND(E278*U278,2)</f>
        <v>0</v>
      </c>
      <c r="W278" s="223"/>
      <c r="X278" s="223" t="s">
        <v>167</v>
      </c>
      <c r="Y278" s="214"/>
      <c r="Z278" s="214"/>
      <c r="AA278" s="214"/>
      <c r="AB278" s="214"/>
      <c r="AC278" s="214"/>
      <c r="AD278" s="214"/>
      <c r="AE278" s="214"/>
      <c r="AF278" s="214"/>
      <c r="AG278" s="214" t="s">
        <v>168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>
      <c r="A279" s="221"/>
      <c r="B279" s="222"/>
      <c r="C279" s="254" t="s">
        <v>507</v>
      </c>
      <c r="D279" s="224"/>
      <c r="E279" s="225">
        <v>56.16</v>
      </c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172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>
      <c r="A280" s="221"/>
      <c r="B280" s="222"/>
      <c r="C280" s="254" t="s">
        <v>508</v>
      </c>
      <c r="D280" s="224"/>
      <c r="E280" s="225">
        <v>30.17</v>
      </c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172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>
      <c r="A281" s="227" t="s">
        <v>159</v>
      </c>
      <c r="B281" s="228" t="s">
        <v>80</v>
      </c>
      <c r="C281" s="251" t="s">
        <v>81</v>
      </c>
      <c r="D281" s="229"/>
      <c r="E281" s="230"/>
      <c r="F281" s="231"/>
      <c r="G281" s="231">
        <f>SUMIF(AG282:AG288,"&lt;&gt;NOR",G282:G288)</f>
        <v>0</v>
      </c>
      <c r="H281" s="231"/>
      <c r="I281" s="231">
        <f>SUM(I282:I288)</f>
        <v>0</v>
      </c>
      <c r="J281" s="231"/>
      <c r="K281" s="231">
        <f>SUM(K282:K288)</f>
        <v>0</v>
      </c>
      <c r="L281" s="231"/>
      <c r="M281" s="231">
        <f>SUM(M282:M288)</f>
        <v>0</v>
      </c>
      <c r="N281" s="231"/>
      <c r="O281" s="231">
        <f>SUM(O282:O288)</f>
        <v>37.119999999999997</v>
      </c>
      <c r="P281" s="231"/>
      <c r="Q281" s="231">
        <f>SUM(Q282:Q288)</f>
        <v>0</v>
      </c>
      <c r="R281" s="231"/>
      <c r="S281" s="231"/>
      <c r="T281" s="232"/>
      <c r="U281" s="226"/>
      <c r="V281" s="226">
        <f>SUM(V282:V288)</f>
        <v>0</v>
      </c>
      <c r="W281" s="226"/>
      <c r="X281" s="226"/>
      <c r="AG281" t="s">
        <v>160</v>
      </c>
    </row>
    <row r="282" spans="1:60" ht="22.5" outlineLevel="1">
      <c r="A282" s="242">
        <v>74</v>
      </c>
      <c r="B282" s="243" t="s">
        <v>509</v>
      </c>
      <c r="C282" s="255" t="s">
        <v>510</v>
      </c>
      <c r="D282" s="244" t="s">
        <v>203</v>
      </c>
      <c r="E282" s="245">
        <v>75.560400000000001</v>
      </c>
      <c r="F282" s="246"/>
      <c r="G282" s="247">
        <f>ROUND(E282*F282,2)</f>
        <v>0</v>
      </c>
      <c r="H282" s="246"/>
      <c r="I282" s="247">
        <f>ROUND(E282*H282,2)</f>
        <v>0</v>
      </c>
      <c r="J282" s="246"/>
      <c r="K282" s="247">
        <f>ROUND(E282*J282,2)</f>
        <v>0</v>
      </c>
      <c r="L282" s="247">
        <v>21</v>
      </c>
      <c r="M282" s="247">
        <f>G282*(1+L282/100)</f>
        <v>0</v>
      </c>
      <c r="N282" s="247">
        <v>0.27994000000000002</v>
      </c>
      <c r="O282" s="247">
        <f>ROUND(E282*N282,2)</f>
        <v>21.15</v>
      </c>
      <c r="P282" s="247">
        <v>0</v>
      </c>
      <c r="Q282" s="247">
        <f>ROUND(E282*P282,2)</f>
        <v>0</v>
      </c>
      <c r="R282" s="247" t="s">
        <v>511</v>
      </c>
      <c r="S282" s="247" t="s">
        <v>165</v>
      </c>
      <c r="T282" s="248" t="s">
        <v>166</v>
      </c>
      <c r="U282" s="223">
        <v>0</v>
      </c>
      <c r="V282" s="223">
        <f>ROUND(E282*U282,2)</f>
        <v>0</v>
      </c>
      <c r="W282" s="223"/>
      <c r="X282" s="223" t="s">
        <v>167</v>
      </c>
      <c r="Y282" s="214"/>
      <c r="Z282" s="214"/>
      <c r="AA282" s="214"/>
      <c r="AB282" s="214"/>
      <c r="AC282" s="214"/>
      <c r="AD282" s="214"/>
      <c r="AE282" s="214"/>
      <c r="AF282" s="214"/>
      <c r="AG282" s="214" t="s">
        <v>175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>
      <c r="A283" s="233">
        <v>75</v>
      </c>
      <c r="B283" s="234" t="s">
        <v>512</v>
      </c>
      <c r="C283" s="252" t="s">
        <v>513</v>
      </c>
      <c r="D283" s="235" t="s">
        <v>203</v>
      </c>
      <c r="E283" s="236">
        <v>75.560400000000001</v>
      </c>
      <c r="F283" s="237"/>
      <c r="G283" s="238">
        <f>ROUND(E283*F283,2)</f>
        <v>0</v>
      </c>
      <c r="H283" s="237"/>
      <c r="I283" s="238">
        <f>ROUND(E283*H283,2)</f>
        <v>0</v>
      </c>
      <c r="J283" s="237"/>
      <c r="K283" s="238">
        <f>ROUND(E283*J283,2)</f>
        <v>0</v>
      </c>
      <c r="L283" s="238">
        <v>21</v>
      </c>
      <c r="M283" s="238">
        <f>G283*(1+L283/100)</f>
        <v>0</v>
      </c>
      <c r="N283" s="238">
        <v>7.3899999999999993E-2</v>
      </c>
      <c r="O283" s="238">
        <f>ROUND(E283*N283,2)</f>
        <v>5.58</v>
      </c>
      <c r="P283" s="238">
        <v>0</v>
      </c>
      <c r="Q283" s="238">
        <f>ROUND(E283*P283,2)</f>
        <v>0</v>
      </c>
      <c r="R283" s="238" t="s">
        <v>511</v>
      </c>
      <c r="S283" s="238" t="s">
        <v>165</v>
      </c>
      <c r="T283" s="239" t="s">
        <v>166</v>
      </c>
      <c r="U283" s="223">
        <v>0</v>
      </c>
      <c r="V283" s="223">
        <f>ROUND(E283*U283,2)</f>
        <v>0</v>
      </c>
      <c r="W283" s="223"/>
      <c r="X283" s="223" t="s">
        <v>167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175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ht="22.5" outlineLevel="1">
      <c r="A284" s="221"/>
      <c r="B284" s="222"/>
      <c r="C284" s="253" t="s">
        <v>514</v>
      </c>
      <c r="D284" s="241"/>
      <c r="E284" s="241"/>
      <c r="F284" s="241"/>
      <c r="G284" s="241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170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40" t="str">
        <f>C284</f>
        <v>s provedením lože z kameniva drceného, s vyplněním spár, s dvojitým hutněním a se smetením přebytečného materiálu na krajnici. S dodáním hmot pro lože a výplň spár.</v>
      </c>
      <c r="BB284" s="214"/>
      <c r="BC284" s="214"/>
      <c r="BD284" s="214"/>
      <c r="BE284" s="214"/>
      <c r="BF284" s="214"/>
      <c r="BG284" s="214"/>
      <c r="BH284" s="214"/>
    </row>
    <row r="285" spans="1:60" outlineLevel="1">
      <c r="A285" s="233">
        <v>76</v>
      </c>
      <c r="B285" s="234" t="s">
        <v>515</v>
      </c>
      <c r="C285" s="252" t="s">
        <v>516</v>
      </c>
      <c r="D285" s="235" t="s">
        <v>203</v>
      </c>
      <c r="E285" s="236">
        <v>75.560400000000001</v>
      </c>
      <c r="F285" s="237"/>
      <c r="G285" s="238">
        <f>ROUND(E285*F285,2)</f>
        <v>0</v>
      </c>
      <c r="H285" s="237"/>
      <c r="I285" s="238">
        <f>ROUND(E285*H285,2)</f>
        <v>0</v>
      </c>
      <c r="J285" s="237"/>
      <c r="K285" s="238">
        <f>ROUND(E285*J285,2)</f>
        <v>0</v>
      </c>
      <c r="L285" s="238">
        <v>21</v>
      </c>
      <c r="M285" s="238">
        <f>G285*(1+L285/100)</f>
        <v>0</v>
      </c>
      <c r="N285" s="238">
        <v>0</v>
      </c>
      <c r="O285" s="238">
        <f>ROUND(E285*N285,2)</f>
        <v>0</v>
      </c>
      <c r="P285" s="238">
        <v>0</v>
      </c>
      <c r="Q285" s="238">
        <f>ROUND(E285*P285,2)</f>
        <v>0</v>
      </c>
      <c r="R285" s="238" t="s">
        <v>511</v>
      </c>
      <c r="S285" s="238" t="s">
        <v>362</v>
      </c>
      <c r="T285" s="239" t="s">
        <v>362</v>
      </c>
      <c r="U285" s="223">
        <v>0</v>
      </c>
      <c r="V285" s="223">
        <f>ROUND(E285*U285,2)</f>
        <v>0</v>
      </c>
      <c r="W285" s="223"/>
      <c r="X285" s="223" t="s">
        <v>167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175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ht="22.5" outlineLevel="1">
      <c r="A286" s="221"/>
      <c r="B286" s="222"/>
      <c r="C286" s="253" t="s">
        <v>514</v>
      </c>
      <c r="D286" s="241"/>
      <c r="E286" s="241"/>
      <c r="F286" s="241"/>
      <c r="G286" s="241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170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40" t="str">
        <f>C286</f>
        <v>s provedením lože z kameniva drceného, s vyplněním spár, s dvojitým hutněním a se smetením přebytečného materiálu na krajnici. S dodáním hmot pro lože a výplň spár.</v>
      </c>
      <c r="BB286" s="214"/>
      <c r="BC286" s="214"/>
      <c r="BD286" s="214"/>
      <c r="BE286" s="214"/>
      <c r="BF286" s="214"/>
      <c r="BG286" s="214"/>
      <c r="BH286" s="214"/>
    </row>
    <row r="287" spans="1:60" outlineLevel="1">
      <c r="A287" s="233">
        <v>77</v>
      </c>
      <c r="B287" s="234" t="s">
        <v>517</v>
      </c>
      <c r="C287" s="252" t="s">
        <v>518</v>
      </c>
      <c r="D287" s="235" t="s">
        <v>203</v>
      </c>
      <c r="E287" s="236">
        <v>79.338399999999993</v>
      </c>
      <c r="F287" s="237"/>
      <c r="G287" s="238">
        <f>ROUND(E287*F287,2)</f>
        <v>0</v>
      </c>
      <c r="H287" s="237"/>
      <c r="I287" s="238">
        <f>ROUND(E287*H287,2)</f>
        <v>0</v>
      </c>
      <c r="J287" s="237"/>
      <c r="K287" s="238">
        <f>ROUND(E287*J287,2)</f>
        <v>0</v>
      </c>
      <c r="L287" s="238">
        <v>21</v>
      </c>
      <c r="M287" s="238">
        <f>G287*(1+L287/100)</f>
        <v>0</v>
      </c>
      <c r="N287" s="238">
        <v>0.13100000000000001</v>
      </c>
      <c r="O287" s="238">
        <f>ROUND(E287*N287,2)</f>
        <v>10.39</v>
      </c>
      <c r="P287" s="238">
        <v>0</v>
      </c>
      <c r="Q287" s="238">
        <f>ROUND(E287*P287,2)</f>
        <v>0</v>
      </c>
      <c r="R287" s="238" t="s">
        <v>230</v>
      </c>
      <c r="S287" s="238" t="s">
        <v>165</v>
      </c>
      <c r="T287" s="239" t="s">
        <v>166</v>
      </c>
      <c r="U287" s="223">
        <v>0</v>
      </c>
      <c r="V287" s="223">
        <f>ROUND(E287*U287,2)</f>
        <v>0</v>
      </c>
      <c r="W287" s="223"/>
      <c r="X287" s="223" t="s">
        <v>232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233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>
      <c r="A288" s="221"/>
      <c r="B288" s="222"/>
      <c r="C288" s="254" t="s">
        <v>519</v>
      </c>
      <c r="D288" s="224"/>
      <c r="E288" s="225">
        <v>79.34</v>
      </c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172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>
      <c r="A289" s="227" t="s">
        <v>159</v>
      </c>
      <c r="B289" s="228" t="s">
        <v>82</v>
      </c>
      <c r="C289" s="251" t="s">
        <v>83</v>
      </c>
      <c r="D289" s="229"/>
      <c r="E289" s="230"/>
      <c r="F289" s="231"/>
      <c r="G289" s="231">
        <f>SUMIF(AG290:AG341,"&lt;&gt;NOR",G290:G341)</f>
        <v>0</v>
      </c>
      <c r="H289" s="231"/>
      <c r="I289" s="231">
        <f>SUM(I290:I341)</f>
        <v>0</v>
      </c>
      <c r="J289" s="231"/>
      <c r="K289" s="231">
        <f>SUM(K290:K341)</f>
        <v>0</v>
      </c>
      <c r="L289" s="231"/>
      <c r="M289" s="231">
        <f>SUM(M290:M341)</f>
        <v>0</v>
      </c>
      <c r="N289" s="231"/>
      <c r="O289" s="231">
        <f>SUM(O290:O341)</f>
        <v>9.4100000000000019</v>
      </c>
      <c r="P289" s="231"/>
      <c r="Q289" s="231">
        <f>SUM(Q290:Q341)</f>
        <v>0</v>
      </c>
      <c r="R289" s="231"/>
      <c r="S289" s="231"/>
      <c r="T289" s="232"/>
      <c r="U289" s="226"/>
      <c r="V289" s="226">
        <f>SUM(V290:V341)</f>
        <v>0</v>
      </c>
      <c r="W289" s="226"/>
      <c r="X289" s="226"/>
      <c r="AG289" t="s">
        <v>160</v>
      </c>
    </row>
    <row r="290" spans="1:60" outlineLevel="1">
      <c r="A290" s="233">
        <v>78</v>
      </c>
      <c r="B290" s="234" t="s">
        <v>520</v>
      </c>
      <c r="C290" s="252" t="s">
        <v>521</v>
      </c>
      <c r="D290" s="235" t="s">
        <v>203</v>
      </c>
      <c r="E290" s="236">
        <v>203.54400000000001</v>
      </c>
      <c r="F290" s="237"/>
      <c r="G290" s="238">
        <f>ROUND(E290*F290,2)</f>
        <v>0</v>
      </c>
      <c r="H290" s="237"/>
      <c r="I290" s="238">
        <f>ROUND(E290*H290,2)</f>
        <v>0</v>
      </c>
      <c r="J290" s="237"/>
      <c r="K290" s="238">
        <f>ROUND(E290*J290,2)</f>
        <v>0</v>
      </c>
      <c r="L290" s="238">
        <v>21</v>
      </c>
      <c r="M290" s="238">
        <f>G290*(1+L290/100)</f>
        <v>0</v>
      </c>
      <c r="N290" s="238">
        <v>5.0000000000000001E-3</v>
      </c>
      <c r="O290" s="238">
        <f>ROUND(E290*N290,2)</f>
        <v>1.02</v>
      </c>
      <c r="P290" s="238">
        <v>0</v>
      </c>
      <c r="Q290" s="238">
        <f>ROUND(E290*P290,2)</f>
        <v>0</v>
      </c>
      <c r="R290" s="238" t="s">
        <v>309</v>
      </c>
      <c r="S290" s="238" t="s">
        <v>165</v>
      </c>
      <c r="T290" s="239" t="s">
        <v>166</v>
      </c>
      <c r="U290" s="223">
        <v>0</v>
      </c>
      <c r="V290" s="223">
        <f>ROUND(E290*U290,2)</f>
        <v>0</v>
      </c>
      <c r="W290" s="223"/>
      <c r="X290" s="223" t="s">
        <v>167</v>
      </c>
      <c r="Y290" s="214"/>
      <c r="Z290" s="214"/>
      <c r="AA290" s="214"/>
      <c r="AB290" s="214"/>
      <c r="AC290" s="214"/>
      <c r="AD290" s="214"/>
      <c r="AE290" s="214"/>
      <c r="AF290" s="214"/>
      <c r="AG290" s="214" t="s">
        <v>175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>
      <c r="A291" s="221"/>
      <c r="B291" s="222"/>
      <c r="C291" s="253" t="s">
        <v>522</v>
      </c>
      <c r="D291" s="241"/>
      <c r="E291" s="241"/>
      <c r="F291" s="241"/>
      <c r="G291" s="241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170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>
      <c r="A292" s="221"/>
      <c r="B292" s="222"/>
      <c r="C292" s="254" t="s">
        <v>523</v>
      </c>
      <c r="D292" s="224"/>
      <c r="E292" s="225">
        <v>203.54</v>
      </c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172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22.5" outlineLevel="1">
      <c r="A293" s="233">
        <v>79</v>
      </c>
      <c r="B293" s="234" t="s">
        <v>524</v>
      </c>
      <c r="C293" s="252" t="s">
        <v>525</v>
      </c>
      <c r="D293" s="235" t="s">
        <v>203</v>
      </c>
      <c r="E293" s="236">
        <v>191.75649999999999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21</v>
      </c>
      <c r="M293" s="238">
        <f>G293*(1+L293/100)</f>
        <v>0</v>
      </c>
      <c r="N293" s="238">
        <v>1.0500000000000001E-2</v>
      </c>
      <c r="O293" s="238">
        <f>ROUND(E293*N293,2)</f>
        <v>2.0099999999999998</v>
      </c>
      <c r="P293" s="238">
        <v>0</v>
      </c>
      <c r="Q293" s="238">
        <f>ROUND(E293*P293,2)</f>
        <v>0</v>
      </c>
      <c r="R293" s="238" t="s">
        <v>309</v>
      </c>
      <c r="S293" s="238" t="s">
        <v>165</v>
      </c>
      <c r="T293" s="239" t="s">
        <v>166</v>
      </c>
      <c r="U293" s="223">
        <v>0</v>
      </c>
      <c r="V293" s="223">
        <f>ROUND(E293*U293,2)</f>
        <v>0</v>
      </c>
      <c r="W293" s="223"/>
      <c r="X293" s="223" t="s">
        <v>167</v>
      </c>
      <c r="Y293" s="214"/>
      <c r="Z293" s="214"/>
      <c r="AA293" s="214"/>
      <c r="AB293" s="214"/>
      <c r="AC293" s="214"/>
      <c r="AD293" s="214"/>
      <c r="AE293" s="214"/>
      <c r="AF293" s="214"/>
      <c r="AG293" s="214" t="s">
        <v>175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>
      <c r="A294" s="221"/>
      <c r="B294" s="222"/>
      <c r="C294" s="253" t="s">
        <v>522</v>
      </c>
      <c r="D294" s="241"/>
      <c r="E294" s="241"/>
      <c r="F294" s="241"/>
      <c r="G294" s="241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170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>
      <c r="A295" s="221"/>
      <c r="B295" s="222"/>
      <c r="C295" s="254" t="s">
        <v>526</v>
      </c>
      <c r="D295" s="224"/>
      <c r="E295" s="225">
        <v>73.38</v>
      </c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172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>
      <c r="A296" s="221"/>
      <c r="B296" s="222"/>
      <c r="C296" s="254" t="s">
        <v>527</v>
      </c>
      <c r="D296" s="224"/>
      <c r="E296" s="225">
        <v>185.72</v>
      </c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172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>
      <c r="A297" s="221"/>
      <c r="B297" s="222"/>
      <c r="C297" s="254" t="s">
        <v>528</v>
      </c>
      <c r="D297" s="224"/>
      <c r="E297" s="225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172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>
      <c r="A298" s="221"/>
      <c r="B298" s="222"/>
      <c r="C298" s="254" t="s">
        <v>529</v>
      </c>
      <c r="D298" s="224"/>
      <c r="E298" s="225">
        <v>-2.65</v>
      </c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172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>
      <c r="A299" s="221"/>
      <c r="B299" s="222"/>
      <c r="C299" s="254" t="s">
        <v>530</v>
      </c>
      <c r="D299" s="224"/>
      <c r="E299" s="225">
        <v>-32.799999999999997</v>
      </c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172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>
      <c r="A300" s="221"/>
      <c r="B300" s="222"/>
      <c r="C300" s="254" t="s">
        <v>531</v>
      </c>
      <c r="D300" s="224"/>
      <c r="E300" s="225">
        <v>-33.090000000000003</v>
      </c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172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>
      <c r="A301" s="221"/>
      <c r="B301" s="222"/>
      <c r="C301" s="254" t="s">
        <v>532</v>
      </c>
      <c r="D301" s="224"/>
      <c r="E301" s="225">
        <v>24.8</v>
      </c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172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>
      <c r="A302" s="221"/>
      <c r="B302" s="222"/>
      <c r="C302" s="254" t="s">
        <v>533</v>
      </c>
      <c r="D302" s="224"/>
      <c r="E302" s="225">
        <v>-17.11</v>
      </c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172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>
      <c r="A303" s="221"/>
      <c r="B303" s="222"/>
      <c r="C303" s="254" t="s">
        <v>534</v>
      </c>
      <c r="D303" s="224"/>
      <c r="E303" s="225">
        <v>-6.48</v>
      </c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172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>
      <c r="A304" s="221"/>
      <c r="B304" s="222"/>
      <c r="C304" s="254" t="s">
        <v>373</v>
      </c>
      <c r="D304" s="224"/>
      <c r="E304" s="225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172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>
      <c r="A305" s="221"/>
      <c r="B305" s="222"/>
      <c r="C305" s="254" t="s">
        <v>373</v>
      </c>
      <c r="D305" s="224"/>
      <c r="E305" s="225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172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>
      <c r="A306" s="221"/>
      <c r="B306" s="222"/>
      <c r="C306" s="254" t="s">
        <v>373</v>
      </c>
      <c r="D306" s="224"/>
      <c r="E306" s="225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172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>
      <c r="A307" s="221"/>
      <c r="B307" s="222"/>
      <c r="C307" s="254" t="s">
        <v>373</v>
      </c>
      <c r="D307" s="224"/>
      <c r="E307" s="225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172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>
      <c r="A308" s="233">
        <v>80</v>
      </c>
      <c r="B308" s="234" t="s">
        <v>535</v>
      </c>
      <c r="C308" s="252" t="s">
        <v>536</v>
      </c>
      <c r="D308" s="235" t="s">
        <v>203</v>
      </c>
      <c r="E308" s="236">
        <v>18.414999999999999</v>
      </c>
      <c r="F308" s="237"/>
      <c r="G308" s="238">
        <f>ROUND(E308*F308,2)</f>
        <v>0</v>
      </c>
      <c r="H308" s="237"/>
      <c r="I308" s="238">
        <f>ROUND(E308*H308,2)</f>
        <v>0</v>
      </c>
      <c r="J308" s="237"/>
      <c r="K308" s="238">
        <f>ROUND(E308*J308,2)</f>
        <v>0</v>
      </c>
      <c r="L308" s="238">
        <v>21</v>
      </c>
      <c r="M308" s="238">
        <f>G308*(1+L308/100)</f>
        <v>0</v>
      </c>
      <c r="N308" s="238">
        <v>4.0000000000000003E-5</v>
      </c>
      <c r="O308" s="238">
        <f>ROUND(E308*N308,2)</f>
        <v>0</v>
      </c>
      <c r="P308" s="238">
        <v>0</v>
      </c>
      <c r="Q308" s="238">
        <f>ROUND(E308*P308,2)</f>
        <v>0</v>
      </c>
      <c r="R308" s="238" t="s">
        <v>309</v>
      </c>
      <c r="S308" s="238" t="s">
        <v>165</v>
      </c>
      <c r="T308" s="239" t="s">
        <v>166</v>
      </c>
      <c r="U308" s="223">
        <v>0</v>
      </c>
      <c r="V308" s="223">
        <f>ROUND(E308*U308,2)</f>
        <v>0</v>
      </c>
      <c r="W308" s="223"/>
      <c r="X308" s="223" t="s">
        <v>167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175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ht="22.5" outlineLevel="1">
      <c r="A309" s="221"/>
      <c r="B309" s="222"/>
      <c r="C309" s="253" t="s">
        <v>537</v>
      </c>
      <c r="D309" s="241"/>
      <c r="E309" s="241"/>
      <c r="F309" s="241"/>
      <c r="G309" s="241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170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40" t="str">
        <f>C309</f>
        <v>které se zřizují před úpravami povrchu, a obalení osazených dveřních zárubní před znečištěním při úpravách povrchu nástřikem plastických maltovin včetně pozdějšího odkrytí,</v>
      </c>
      <c r="BB309" s="214"/>
      <c r="BC309" s="214"/>
      <c r="BD309" s="214"/>
      <c r="BE309" s="214"/>
      <c r="BF309" s="214"/>
      <c r="BG309" s="214"/>
      <c r="BH309" s="214"/>
    </row>
    <row r="310" spans="1:60" outlineLevel="1">
      <c r="A310" s="221"/>
      <c r="B310" s="222"/>
      <c r="C310" s="254" t="s">
        <v>538</v>
      </c>
      <c r="D310" s="224"/>
      <c r="E310" s="225">
        <v>6.4</v>
      </c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172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>
      <c r="A311" s="221"/>
      <c r="B311" s="222"/>
      <c r="C311" s="254" t="s">
        <v>539</v>
      </c>
      <c r="D311" s="224"/>
      <c r="E311" s="225">
        <v>4.8</v>
      </c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172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>
      <c r="A312" s="221"/>
      <c r="B312" s="222"/>
      <c r="C312" s="254" t="s">
        <v>540</v>
      </c>
      <c r="D312" s="224"/>
      <c r="E312" s="225">
        <v>1.6</v>
      </c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172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>
      <c r="A313" s="221"/>
      <c r="B313" s="222"/>
      <c r="C313" s="254" t="s">
        <v>541</v>
      </c>
      <c r="D313" s="224"/>
      <c r="E313" s="225">
        <v>3.2</v>
      </c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172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>
      <c r="A314" s="221"/>
      <c r="B314" s="222"/>
      <c r="C314" s="254" t="s">
        <v>542</v>
      </c>
      <c r="D314" s="224"/>
      <c r="E314" s="225">
        <v>2.42</v>
      </c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172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>
      <c r="A315" s="233">
        <v>81</v>
      </c>
      <c r="B315" s="234" t="s">
        <v>543</v>
      </c>
      <c r="C315" s="252" t="s">
        <v>544</v>
      </c>
      <c r="D315" s="235" t="s">
        <v>203</v>
      </c>
      <c r="E315" s="236">
        <v>4</v>
      </c>
      <c r="F315" s="237"/>
      <c r="G315" s="238">
        <f>ROUND(E315*F315,2)</f>
        <v>0</v>
      </c>
      <c r="H315" s="237"/>
      <c r="I315" s="238">
        <f>ROUND(E315*H315,2)</f>
        <v>0</v>
      </c>
      <c r="J315" s="237"/>
      <c r="K315" s="238">
        <f>ROUND(E315*J315,2)</f>
        <v>0</v>
      </c>
      <c r="L315" s="238">
        <v>21</v>
      </c>
      <c r="M315" s="238">
        <f>G315*(1+L315/100)</f>
        <v>0</v>
      </c>
      <c r="N315" s="238">
        <v>6.4000000000000001E-2</v>
      </c>
      <c r="O315" s="238">
        <f>ROUND(E315*N315,2)</f>
        <v>0.26</v>
      </c>
      <c r="P315" s="238">
        <v>0</v>
      </c>
      <c r="Q315" s="238">
        <f>ROUND(E315*P315,2)</f>
        <v>0</v>
      </c>
      <c r="R315" s="238" t="s">
        <v>361</v>
      </c>
      <c r="S315" s="238" t="s">
        <v>165</v>
      </c>
      <c r="T315" s="239" t="s">
        <v>166</v>
      </c>
      <c r="U315" s="223">
        <v>0</v>
      </c>
      <c r="V315" s="223">
        <f>ROUND(E315*U315,2)</f>
        <v>0</v>
      </c>
      <c r="W315" s="223"/>
      <c r="X315" s="223" t="s">
        <v>167</v>
      </c>
      <c r="Y315" s="214"/>
      <c r="Z315" s="214"/>
      <c r="AA315" s="214"/>
      <c r="AB315" s="214"/>
      <c r="AC315" s="214"/>
      <c r="AD315" s="214"/>
      <c r="AE315" s="214"/>
      <c r="AF315" s="214"/>
      <c r="AG315" s="214" t="s">
        <v>175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>
      <c r="A316" s="221"/>
      <c r="B316" s="222"/>
      <c r="C316" s="254" t="s">
        <v>545</v>
      </c>
      <c r="D316" s="224"/>
      <c r="E316" s="225">
        <v>4</v>
      </c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172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ht="22.5" outlineLevel="1">
      <c r="A317" s="233">
        <v>82</v>
      </c>
      <c r="B317" s="234" t="s">
        <v>546</v>
      </c>
      <c r="C317" s="252" t="s">
        <v>547</v>
      </c>
      <c r="D317" s="235" t="s">
        <v>203</v>
      </c>
      <c r="E317" s="236">
        <v>4</v>
      </c>
      <c r="F317" s="237"/>
      <c r="G317" s="238">
        <f>ROUND(E317*F317,2)</f>
        <v>0</v>
      </c>
      <c r="H317" s="237"/>
      <c r="I317" s="238">
        <f>ROUND(E317*H317,2)</f>
        <v>0</v>
      </c>
      <c r="J317" s="237"/>
      <c r="K317" s="238">
        <f>ROUND(E317*J317,2)</f>
        <v>0</v>
      </c>
      <c r="L317" s="238">
        <v>21</v>
      </c>
      <c r="M317" s="238">
        <f>G317*(1+L317/100)</f>
        <v>0</v>
      </c>
      <c r="N317" s="238">
        <v>4.718E-2</v>
      </c>
      <c r="O317" s="238">
        <f>ROUND(E317*N317,2)</f>
        <v>0.19</v>
      </c>
      <c r="P317" s="238">
        <v>0</v>
      </c>
      <c r="Q317" s="238">
        <f>ROUND(E317*P317,2)</f>
        <v>0</v>
      </c>
      <c r="R317" s="238" t="s">
        <v>361</v>
      </c>
      <c r="S317" s="238" t="s">
        <v>165</v>
      </c>
      <c r="T317" s="239" t="s">
        <v>166</v>
      </c>
      <c r="U317" s="223">
        <v>0</v>
      </c>
      <c r="V317" s="223">
        <f>ROUND(E317*U317,2)</f>
        <v>0</v>
      </c>
      <c r="W317" s="223"/>
      <c r="X317" s="223" t="s">
        <v>167</v>
      </c>
      <c r="Y317" s="214"/>
      <c r="Z317" s="214"/>
      <c r="AA317" s="214"/>
      <c r="AB317" s="214"/>
      <c r="AC317" s="214"/>
      <c r="AD317" s="214"/>
      <c r="AE317" s="214"/>
      <c r="AF317" s="214"/>
      <c r="AG317" s="214" t="s">
        <v>175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>
      <c r="A318" s="221"/>
      <c r="B318" s="222"/>
      <c r="C318" s="253" t="s">
        <v>548</v>
      </c>
      <c r="D318" s="241"/>
      <c r="E318" s="241"/>
      <c r="F318" s="241"/>
      <c r="G318" s="241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170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ht="22.5" outlineLevel="1">
      <c r="A319" s="233">
        <v>83</v>
      </c>
      <c r="B319" s="234" t="s">
        <v>549</v>
      </c>
      <c r="C319" s="252" t="s">
        <v>550</v>
      </c>
      <c r="D319" s="235" t="s">
        <v>203</v>
      </c>
      <c r="E319" s="236">
        <v>12</v>
      </c>
      <c r="F319" s="237"/>
      <c r="G319" s="238">
        <f>ROUND(E319*F319,2)</f>
        <v>0</v>
      </c>
      <c r="H319" s="237"/>
      <c r="I319" s="238">
        <f>ROUND(E319*H319,2)</f>
        <v>0</v>
      </c>
      <c r="J319" s="237"/>
      <c r="K319" s="238">
        <f>ROUND(E319*J319,2)</f>
        <v>0</v>
      </c>
      <c r="L319" s="238">
        <v>21</v>
      </c>
      <c r="M319" s="238">
        <f>G319*(1+L319/100)</f>
        <v>0</v>
      </c>
      <c r="N319" s="238">
        <v>6.4000000000000001E-2</v>
      </c>
      <c r="O319" s="238">
        <f>ROUND(E319*N319,2)</f>
        <v>0.77</v>
      </c>
      <c r="P319" s="238">
        <v>0</v>
      </c>
      <c r="Q319" s="238">
        <f>ROUND(E319*P319,2)</f>
        <v>0</v>
      </c>
      <c r="R319" s="238" t="s">
        <v>361</v>
      </c>
      <c r="S319" s="238" t="s">
        <v>165</v>
      </c>
      <c r="T319" s="239" t="s">
        <v>166</v>
      </c>
      <c r="U319" s="223">
        <v>0</v>
      </c>
      <c r="V319" s="223">
        <f>ROUND(E319*U319,2)</f>
        <v>0</v>
      </c>
      <c r="W319" s="223"/>
      <c r="X319" s="223" t="s">
        <v>167</v>
      </c>
      <c r="Y319" s="214"/>
      <c r="Z319" s="214"/>
      <c r="AA319" s="214"/>
      <c r="AB319" s="214"/>
      <c r="AC319" s="214"/>
      <c r="AD319" s="214"/>
      <c r="AE319" s="214"/>
      <c r="AF319" s="214"/>
      <c r="AG319" s="214" t="s">
        <v>175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>
      <c r="A320" s="221"/>
      <c r="B320" s="222"/>
      <c r="C320" s="253" t="s">
        <v>551</v>
      </c>
      <c r="D320" s="241"/>
      <c r="E320" s="241"/>
      <c r="F320" s="241"/>
      <c r="G320" s="241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170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>
      <c r="A321" s="221"/>
      <c r="B321" s="222"/>
      <c r="C321" s="254" t="s">
        <v>552</v>
      </c>
      <c r="D321" s="224"/>
      <c r="E321" s="225">
        <v>12</v>
      </c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172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ht="22.5" outlineLevel="1">
      <c r="A322" s="233">
        <v>84</v>
      </c>
      <c r="B322" s="234" t="s">
        <v>553</v>
      </c>
      <c r="C322" s="252" t="s">
        <v>554</v>
      </c>
      <c r="D322" s="235" t="s">
        <v>203</v>
      </c>
      <c r="E322" s="236">
        <v>21.46</v>
      </c>
      <c r="F322" s="237"/>
      <c r="G322" s="238">
        <f>ROUND(E322*F322,2)</f>
        <v>0</v>
      </c>
      <c r="H322" s="237"/>
      <c r="I322" s="238">
        <f>ROUND(E322*H322,2)</f>
        <v>0</v>
      </c>
      <c r="J322" s="237"/>
      <c r="K322" s="238">
        <f>ROUND(E322*J322,2)</f>
        <v>0</v>
      </c>
      <c r="L322" s="238">
        <v>21</v>
      </c>
      <c r="M322" s="238">
        <f>G322*(1+L322/100)</f>
        <v>0</v>
      </c>
      <c r="N322" s="238">
        <v>1.2030000000000001E-2</v>
      </c>
      <c r="O322" s="238">
        <f>ROUND(E322*N322,2)</f>
        <v>0.26</v>
      </c>
      <c r="P322" s="238">
        <v>0</v>
      </c>
      <c r="Q322" s="238">
        <f>ROUND(E322*P322,2)</f>
        <v>0</v>
      </c>
      <c r="R322" s="238" t="s">
        <v>361</v>
      </c>
      <c r="S322" s="238" t="s">
        <v>165</v>
      </c>
      <c r="T322" s="239" t="s">
        <v>166</v>
      </c>
      <c r="U322" s="223">
        <v>0</v>
      </c>
      <c r="V322" s="223">
        <f>ROUND(E322*U322,2)</f>
        <v>0</v>
      </c>
      <c r="W322" s="223"/>
      <c r="X322" s="223" t="s">
        <v>167</v>
      </c>
      <c r="Y322" s="214"/>
      <c r="Z322" s="214"/>
      <c r="AA322" s="214"/>
      <c r="AB322" s="214"/>
      <c r="AC322" s="214"/>
      <c r="AD322" s="214"/>
      <c r="AE322" s="214"/>
      <c r="AF322" s="214"/>
      <c r="AG322" s="214" t="s">
        <v>175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>
      <c r="A323" s="221"/>
      <c r="B323" s="222"/>
      <c r="C323" s="254" t="s">
        <v>555</v>
      </c>
      <c r="D323" s="224"/>
      <c r="E323" s="225">
        <v>21.46</v>
      </c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172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>
      <c r="A324" s="233">
        <v>85</v>
      </c>
      <c r="B324" s="234" t="s">
        <v>556</v>
      </c>
      <c r="C324" s="252" t="s">
        <v>557</v>
      </c>
      <c r="D324" s="235" t="s">
        <v>203</v>
      </c>
      <c r="E324" s="236">
        <v>12</v>
      </c>
      <c r="F324" s="237"/>
      <c r="G324" s="238">
        <f>ROUND(E324*F324,2)</f>
        <v>0</v>
      </c>
      <c r="H324" s="237"/>
      <c r="I324" s="238">
        <f>ROUND(E324*H324,2)</f>
        <v>0</v>
      </c>
      <c r="J324" s="237"/>
      <c r="K324" s="238">
        <f>ROUND(E324*J324,2)</f>
        <v>0</v>
      </c>
      <c r="L324" s="238">
        <v>21</v>
      </c>
      <c r="M324" s="238">
        <f>G324*(1+L324/100)</f>
        <v>0</v>
      </c>
      <c r="N324" s="238">
        <v>5.4969999999999998E-2</v>
      </c>
      <c r="O324" s="238">
        <f>ROUND(E324*N324,2)</f>
        <v>0.66</v>
      </c>
      <c r="P324" s="238">
        <v>0</v>
      </c>
      <c r="Q324" s="238">
        <f>ROUND(E324*P324,2)</f>
        <v>0</v>
      </c>
      <c r="R324" s="238" t="s">
        <v>361</v>
      </c>
      <c r="S324" s="238" t="s">
        <v>165</v>
      </c>
      <c r="T324" s="239" t="s">
        <v>166</v>
      </c>
      <c r="U324" s="223">
        <v>0</v>
      </c>
      <c r="V324" s="223">
        <f>ROUND(E324*U324,2)</f>
        <v>0</v>
      </c>
      <c r="W324" s="223"/>
      <c r="X324" s="223" t="s">
        <v>167</v>
      </c>
      <c r="Y324" s="214"/>
      <c r="Z324" s="214"/>
      <c r="AA324" s="214"/>
      <c r="AB324" s="214"/>
      <c r="AC324" s="214"/>
      <c r="AD324" s="214"/>
      <c r="AE324" s="214"/>
      <c r="AF324" s="214"/>
      <c r="AG324" s="214" t="s">
        <v>175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>
      <c r="A325" s="221"/>
      <c r="B325" s="222"/>
      <c r="C325" s="253" t="s">
        <v>548</v>
      </c>
      <c r="D325" s="241"/>
      <c r="E325" s="241"/>
      <c r="F325" s="241"/>
      <c r="G325" s="241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170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>
      <c r="A326" s="233">
        <v>86</v>
      </c>
      <c r="B326" s="234" t="s">
        <v>558</v>
      </c>
      <c r="C326" s="252" t="s">
        <v>559</v>
      </c>
      <c r="D326" s="235" t="s">
        <v>203</v>
      </c>
      <c r="E326" s="236">
        <v>166.16900000000001</v>
      </c>
      <c r="F326" s="237"/>
      <c r="G326" s="238">
        <f>ROUND(E326*F326,2)</f>
        <v>0</v>
      </c>
      <c r="H326" s="237"/>
      <c r="I326" s="238">
        <f>ROUND(E326*H326,2)</f>
        <v>0</v>
      </c>
      <c r="J326" s="237"/>
      <c r="K326" s="238">
        <f>ROUND(E326*J326,2)</f>
        <v>0</v>
      </c>
      <c r="L326" s="238">
        <v>21</v>
      </c>
      <c r="M326" s="238">
        <f>G326*(1+L326/100)</f>
        <v>0</v>
      </c>
      <c r="N326" s="238">
        <v>2.0750000000000001E-2</v>
      </c>
      <c r="O326" s="238">
        <f>ROUND(E326*N326,2)</f>
        <v>3.45</v>
      </c>
      <c r="P326" s="238">
        <v>0</v>
      </c>
      <c r="Q326" s="238">
        <f>ROUND(E326*P326,2)</f>
        <v>0</v>
      </c>
      <c r="R326" s="238" t="s">
        <v>309</v>
      </c>
      <c r="S326" s="238" t="s">
        <v>165</v>
      </c>
      <c r="T326" s="239" t="s">
        <v>166</v>
      </c>
      <c r="U326" s="223">
        <v>0</v>
      </c>
      <c r="V326" s="223">
        <f>ROUND(E326*U326,2)</f>
        <v>0</v>
      </c>
      <c r="W326" s="223"/>
      <c r="X326" s="223" t="s">
        <v>167</v>
      </c>
      <c r="Y326" s="214"/>
      <c r="Z326" s="214"/>
      <c r="AA326" s="214"/>
      <c r="AB326" s="214"/>
      <c r="AC326" s="214"/>
      <c r="AD326" s="214"/>
      <c r="AE326" s="214"/>
      <c r="AF326" s="214"/>
      <c r="AG326" s="214" t="s">
        <v>175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>
      <c r="A327" s="221"/>
      <c r="B327" s="222"/>
      <c r="C327" s="253" t="s">
        <v>560</v>
      </c>
      <c r="D327" s="241"/>
      <c r="E327" s="241"/>
      <c r="F327" s="241"/>
      <c r="G327" s="241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170</v>
      </c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40" t="str">
        <f>C327</f>
        <v>omítka vápenocementová, strojně nebo ručně nanášená v podlaží i ve schodišti na jakýkoliv druh podkladu, kompletní souvrství</v>
      </c>
      <c r="BB327" s="214"/>
      <c r="BC327" s="214"/>
      <c r="BD327" s="214"/>
      <c r="BE327" s="214"/>
      <c r="BF327" s="214"/>
      <c r="BG327" s="214"/>
      <c r="BH327" s="214"/>
    </row>
    <row r="328" spans="1:60" outlineLevel="1">
      <c r="A328" s="233">
        <v>87</v>
      </c>
      <c r="B328" s="234" t="s">
        <v>561</v>
      </c>
      <c r="C328" s="252" t="s">
        <v>562</v>
      </c>
      <c r="D328" s="235" t="s">
        <v>223</v>
      </c>
      <c r="E328" s="236">
        <v>166.05</v>
      </c>
      <c r="F328" s="237"/>
      <c r="G328" s="238">
        <f>ROUND(E328*F328,2)</f>
        <v>0</v>
      </c>
      <c r="H328" s="237"/>
      <c r="I328" s="238">
        <f>ROUND(E328*H328,2)</f>
        <v>0</v>
      </c>
      <c r="J328" s="237"/>
      <c r="K328" s="238">
        <f>ROUND(E328*J328,2)</f>
        <v>0</v>
      </c>
      <c r="L328" s="238">
        <v>21</v>
      </c>
      <c r="M328" s="238">
        <f>G328*(1+L328/100)</f>
        <v>0</v>
      </c>
      <c r="N328" s="238">
        <v>4.6000000000000001E-4</v>
      </c>
      <c r="O328" s="238">
        <f>ROUND(E328*N328,2)</f>
        <v>0.08</v>
      </c>
      <c r="P328" s="238">
        <v>0</v>
      </c>
      <c r="Q328" s="238">
        <f>ROUND(E328*P328,2)</f>
        <v>0</v>
      </c>
      <c r="R328" s="238" t="s">
        <v>309</v>
      </c>
      <c r="S328" s="238" t="s">
        <v>165</v>
      </c>
      <c r="T328" s="239" t="s">
        <v>166</v>
      </c>
      <c r="U328" s="223">
        <v>0</v>
      </c>
      <c r="V328" s="223">
        <f>ROUND(E328*U328,2)</f>
        <v>0</v>
      </c>
      <c r="W328" s="223"/>
      <c r="X328" s="223" t="s">
        <v>167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175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>
      <c r="A329" s="221"/>
      <c r="B329" s="222"/>
      <c r="C329" s="253" t="s">
        <v>560</v>
      </c>
      <c r="D329" s="241"/>
      <c r="E329" s="241"/>
      <c r="F329" s="241"/>
      <c r="G329" s="241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170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40" t="str">
        <f>C329</f>
        <v>omítka vápenocementová, strojně nebo ručně nanášená v podlaží i ve schodišti na jakýkoliv druh podkladu, kompletní souvrství</v>
      </c>
      <c r="BB329" s="214"/>
      <c r="BC329" s="214"/>
      <c r="BD329" s="214"/>
      <c r="BE329" s="214"/>
      <c r="BF329" s="214"/>
      <c r="BG329" s="214"/>
      <c r="BH329" s="214"/>
    </row>
    <row r="330" spans="1:60" outlineLevel="1">
      <c r="A330" s="221"/>
      <c r="B330" s="222"/>
      <c r="C330" s="254" t="s">
        <v>563</v>
      </c>
      <c r="D330" s="224"/>
      <c r="E330" s="225">
        <v>118.9</v>
      </c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172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>
      <c r="A331" s="221"/>
      <c r="B331" s="222"/>
      <c r="C331" s="254" t="s">
        <v>564</v>
      </c>
      <c r="D331" s="224"/>
      <c r="E331" s="225">
        <v>47.15</v>
      </c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172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>
      <c r="A332" s="233">
        <v>88</v>
      </c>
      <c r="B332" s="234" t="s">
        <v>565</v>
      </c>
      <c r="C332" s="252" t="s">
        <v>566</v>
      </c>
      <c r="D332" s="235" t="s">
        <v>203</v>
      </c>
      <c r="E332" s="236">
        <v>11.7875</v>
      </c>
      <c r="F332" s="237"/>
      <c r="G332" s="238">
        <f>ROUND(E332*F332,2)</f>
        <v>0</v>
      </c>
      <c r="H332" s="237"/>
      <c r="I332" s="238">
        <f>ROUND(E332*H332,2)</f>
        <v>0</v>
      </c>
      <c r="J332" s="237"/>
      <c r="K332" s="238">
        <f>ROUND(E332*J332,2)</f>
        <v>0</v>
      </c>
      <c r="L332" s="238">
        <v>21</v>
      </c>
      <c r="M332" s="238">
        <f>G332*(1+L332/100)</f>
        <v>0</v>
      </c>
      <c r="N332" s="238">
        <v>1.3509999999999999E-2</v>
      </c>
      <c r="O332" s="238">
        <f>ROUND(E332*N332,2)</f>
        <v>0.16</v>
      </c>
      <c r="P332" s="238">
        <v>0</v>
      </c>
      <c r="Q332" s="238">
        <f>ROUND(E332*P332,2)</f>
        <v>0</v>
      </c>
      <c r="R332" s="238" t="s">
        <v>361</v>
      </c>
      <c r="S332" s="238" t="s">
        <v>567</v>
      </c>
      <c r="T332" s="239" t="s">
        <v>567</v>
      </c>
      <c r="U332" s="223">
        <v>0</v>
      </c>
      <c r="V332" s="223">
        <f>ROUND(E332*U332,2)</f>
        <v>0</v>
      </c>
      <c r="W332" s="223"/>
      <c r="X332" s="223" t="s">
        <v>167</v>
      </c>
      <c r="Y332" s="214"/>
      <c r="Z332" s="214"/>
      <c r="AA332" s="214"/>
      <c r="AB332" s="214"/>
      <c r="AC332" s="214"/>
      <c r="AD332" s="214"/>
      <c r="AE332" s="214"/>
      <c r="AF332" s="214"/>
      <c r="AG332" s="214" t="s">
        <v>175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>
      <c r="A333" s="221"/>
      <c r="B333" s="222"/>
      <c r="C333" s="253" t="s">
        <v>568</v>
      </c>
      <c r="D333" s="241"/>
      <c r="E333" s="241"/>
      <c r="F333" s="241"/>
      <c r="G333" s="241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170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40" t="str">
        <f>C333</f>
        <v>okenního nebo dveřního, z pomocného pracovního lešení o výšce podlahy do 1900 mm a pro zatížení do 1,5 kPa,</v>
      </c>
      <c r="BB333" s="214"/>
      <c r="BC333" s="214"/>
      <c r="BD333" s="214"/>
      <c r="BE333" s="214"/>
      <c r="BF333" s="214"/>
      <c r="BG333" s="214"/>
      <c r="BH333" s="214"/>
    </row>
    <row r="334" spans="1:60" outlineLevel="1">
      <c r="A334" s="221"/>
      <c r="B334" s="222"/>
      <c r="C334" s="254" t="s">
        <v>569</v>
      </c>
      <c r="D334" s="224"/>
      <c r="E334" s="225">
        <v>11.79</v>
      </c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172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>
      <c r="A335" s="233">
        <v>89</v>
      </c>
      <c r="B335" s="234" t="s">
        <v>570</v>
      </c>
      <c r="C335" s="252" t="s">
        <v>571</v>
      </c>
      <c r="D335" s="235" t="s">
        <v>223</v>
      </c>
      <c r="E335" s="236">
        <v>26.16</v>
      </c>
      <c r="F335" s="237"/>
      <c r="G335" s="238">
        <f>ROUND(E335*F335,2)</f>
        <v>0</v>
      </c>
      <c r="H335" s="237"/>
      <c r="I335" s="238">
        <f>ROUND(E335*H335,2)</f>
        <v>0</v>
      </c>
      <c r="J335" s="237"/>
      <c r="K335" s="238">
        <f>ROUND(E335*J335,2)</f>
        <v>0</v>
      </c>
      <c r="L335" s="238">
        <v>21</v>
      </c>
      <c r="M335" s="238">
        <f>G335*(1+L335/100)</f>
        <v>0</v>
      </c>
      <c r="N335" s="238">
        <v>2.12E-2</v>
      </c>
      <c r="O335" s="238">
        <f>ROUND(E335*N335,2)</f>
        <v>0.55000000000000004</v>
      </c>
      <c r="P335" s="238">
        <v>0</v>
      </c>
      <c r="Q335" s="238">
        <f>ROUND(E335*P335,2)</f>
        <v>0</v>
      </c>
      <c r="R335" s="238" t="s">
        <v>361</v>
      </c>
      <c r="S335" s="238" t="s">
        <v>165</v>
      </c>
      <c r="T335" s="239" t="s">
        <v>166</v>
      </c>
      <c r="U335" s="223">
        <v>0</v>
      </c>
      <c r="V335" s="223">
        <f>ROUND(E335*U335,2)</f>
        <v>0</v>
      </c>
      <c r="W335" s="223"/>
      <c r="X335" s="223" t="s">
        <v>167</v>
      </c>
      <c r="Y335" s="214"/>
      <c r="Z335" s="214"/>
      <c r="AA335" s="214"/>
      <c r="AB335" s="214"/>
      <c r="AC335" s="214"/>
      <c r="AD335" s="214"/>
      <c r="AE335" s="214"/>
      <c r="AF335" s="214"/>
      <c r="AG335" s="214" t="s">
        <v>175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>
      <c r="A336" s="221"/>
      <c r="B336" s="222"/>
      <c r="C336" s="253" t="s">
        <v>572</v>
      </c>
      <c r="D336" s="241"/>
      <c r="E336" s="241"/>
      <c r="F336" s="241"/>
      <c r="G336" s="241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170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>
      <c r="A337" s="221"/>
      <c r="B337" s="222"/>
      <c r="C337" s="254" t="s">
        <v>573</v>
      </c>
      <c r="D337" s="224"/>
      <c r="E337" s="225">
        <v>26.16</v>
      </c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172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>
      <c r="A338" s="233">
        <v>90</v>
      </c>
      <c r="B338" s="234" t="s">
        <v>574</v>
      </c>
      <c r="C338" s="252" t="s">
        <v>575</v>
      </c>
      <c r="D338" s="235" t="s">
        <v>223</v>
      </c>
      <c r="E338" s="236">
        <v>6.6</v>
      </c>
      <c r="F338" s="237"/>
      <c r="G338" s="238">
        <f>ROUND(E338*F338,2)</f>
        <v>0</v>
      </c>
      <c r="H338" s="237"/>
      <c r="I338" s="238">
        <f>ROUND(E338*H338,2)</f>
        <v>0</v>
      </c>
      <c r="J338" s="237"/>
      <c r="K338" s="238">
        <f>ROUND(E338*J338,2)</f>
        <v>0</v>
      </c>
      <c r="L338" s="238">
        <v>21</v>
      </c>
      <c r="M338" s="238">
        <f>G338*(1+L338/100)</f>
        <v>0</v>
      </c>
      <c r="N338" s="238">
        <v>0</v>
      </c>
      <c r="O338" s="238">
        <f>ROUND(E338*N338,2)</f>
        <v>0</v>
      </c>
      <c r="P338" s="238">
        <v>0</v>
      </c>
      <c r="Q338" s="238">
        <f>ROUND(E338*P338,2)</f>
        <v>0</v>
      </c>
      <c r="R338" s="238"/>
      <c r="S338" s="238" t="s">
        <v>219</v>
      </c>
      <c r="T338" s="239" t="s">
        <v>220</v>
      </c>
      <c r="U338" s="223">
        <v>0</v>
      </c>
      <c r="V338" s="223">
        <f>ROUND(E338*U338,2)</f>
        <v>0</v>
      </c>
      <c r="W338" s="223"/>
      <c r="X338" s="223" t="s">
        <v>167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216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>
      <c r="A339" s="221"/>
      <c r="B339" s="222"/>
      <c r="C339" s="254" t="s">
        <v>576</v>
      </c>
      <c r="D339" s="224"/>
      <c r="E339" s="225">
        <v>6.6</v>
      </c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172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>
      <c r="A340" s="233">
        <v>91</v>
      </c>
      <c r="B340" s="234" t="s">
        <v>577</v>
      </c>
      <c r="C340" s="252" t="s">
        <v>578</v>
      </c>
      <c r="D340" s="235" t="s">
        <v>203</v>
      </c>
      <c r="E340" s="236">
        <v>67.169499999999999</v>
      </c>
      <c r="F340" s="237"/>
      <c r="G340" s="238">
        <f>ROUND(E340*F340,2)</f>
        <v>0</v>
      </c>
      <c r="H340" s="237"/>
      <c r="I340" s="238">
        <f>ROUND(E340*H340,2)</f>
        <v>0</v>
      </c>
      <c r="J340" s="237"/>
      <c r="K340" s="238">
        <f>ROUND(E340*J340,2)</f>
        <v>0</v>
      </c>
      <c r="L340" s="238">
        <v>21</v>
      </c>
      <c r="M340" s="238">
        <f>G340*(1+L340/100)</f>
        <v>0</v>
      </c>
      <c r="N340" s="238">
        <v>0</v>
      </c>
      <c r="O340" s="238">
        <f>ROUND(E340*N340,2)</f>
        <v>0</v>
      </c>
      <c r="P340" s="238">
        <v>0</v>
      </c>
      <c r="Q340" s="238">
        <f>ROUND(E340*P340,2)</f>
        <v>0</v>
      </c>
      <c r="R340" s="238"/>
      <c r="S340" s="238" t="s">
        <v>219</v>
      </c>
      <c r="T340" s="239" t="s">
        <v>220</v>
      </c>
      <c r="U340" s="223">
        <v>0</v>
      </c>
      <c r="V340" s="223">
        <f>ROUND(E340*U340,2)</f>
        <v>0</v>
      </c>
      <c r="W340" s="223"/>
      <c r="X340" s="223" t="s">
        <v>167</v>
      </c>
      <c r="Y340" s="214"/>
      <c r="Z340" s="214"/>
      <c r="AA340" s="214"/>
      <c r="AB340" s="214"/>
      <c r="AC340" s="214"/>
      <c r="AD340" s="214"/>
      <c r="AE340" s="214"/>
      <c r="AF340" s="214"/>
      <c r="AG340" s="214" t="s">
        <v>168</v>
      </c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>
      <c r="A341" s="221"/>
      <c r="B341" s="222"/>
      <c r="C341" s="254" t="s">
        <v>579</v>
      </c>
      <c r="D341" s="224"/>
      <c r="E341" s="225">
        <v>67.17</v>
      </c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172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>
      <c r="A342" s="227" t="s">
        <v>159</v>
      </c>
      <c r="B342" s="228" t="s">
        <v>84</v>
      </c>
      <c r="C342" s="251" t="s">
        <v>85</v>
      </c>
      <c r="D342" s="229"/>
      <c r="E342" s="230"/>
      <c r="F342" s="231"/>
      <c r="G342" s="231">
        <f>SUMIF(AG343:AG506,"&lt;&gt;NOR",G343:G506)</f>
        <v>0</v>
      </c>
      <c r="H342" s="231"/>
      <c r="I342" s="231">
        <f>SUM(I343:I506)</f>
        <v>0</v>
      </c>
      <c r="J342" s="231"/>
      <c r="K342" s="231">
        <f>SUM(K343:K506)</f>
        <v>0</v>
      </c>
      <c r="L342" s="231"/>
      <c r="M342" s="231">
        <f>SUM(M343:M506)</f>
        <v>0</v>
      </c>
      <c r="N342" s="231"/>
      <c r="O342" s="231">
        <f>SUM(O343:O506)</f>
        <v>5.410000000000001</v>
      </c>
      <c r="P342" s="231"/>
      <c r="Q342" s="231">
        <f>SUM(Q343:Q506)</f>
        <v>0</v>
      </c>
      <c r="R342" s="231"/>
      <c r="S342" s="231"/>
      <c r="T342" s="232"/>
      <c r="U342" s="226"/>
      <c r="V342" s="226">
        <f>SUM(V343:V506)</f>
        <v>0</v>
      </c>
      <c r="W342" s="226"/>
      <c r="X342" s="226"/>
      <c r="AG342" t="s">
        <v>160</v>
      </c>
    </row>
    <row r="343" spans="1:60" ht="22.5" outlineLevel="1">
      <c r="A343" s="233">
        <v>92</v>
      </c>
      <c r="B343" s="234" t="s">
        <v>580</v>
      </c>
      <c r="C343" s="252" t="s">
        <v>581</v>
      </c>
      <c r="D343" s="235" t="s">
        <v>203</v>
      </c>
      <c r="E343" s="236">
        <v>309.07819999999998</v>
      </c>
      <c r="F343" s="237"/>
      <c r="G343" s="238">
        <f>ROUND(E343*F343,2)</f>
        <v>0</v>
      </c>
      <c r="H343" s="237"/>
      <c r="I343" s="238">
        <f>ROUND(E343*H343,2)</f>
        <v>0</v>
      </c>
      <c r="J343" s="237"/>
      <c r="K343" s="238">
        <f>ROUND(E343*J343,2)</f>
        <v>0</v>
      </c>
      <c r="L343" s="238">
        <v>21</v>
      </c>
      <c r="M343" s="238">
        <f>G343*(1+L343/100)</f>
        <v>0</v>
      </c>
      <c r="N343" s="238">
        <v>3.8899999999999998E-3</v>
      </c>
      <c r="O343" s="238">
        <f>ROUND(E343*N343,2)</f>
        <v>1.2</v>
      </c>
      <c r="P343" s="238">
        <v>0</v>
      </c>
      <c r="Q343" s="238">
        <f>ROUND(E343*P343,2)</f>
        <v>0</v>
      </c>
      <c r="R343" s="238" t="s">
        <v>309</v>
      </c>
      <c r="S343" s="238" t="s">
        <v>165</v>
      </c>
      <c r="T343" s="239" t="s">
        <v>220</v>
      </c>
      <c r="U343" s="223">
        <v>0</v>
      </c>
      <c r="V343" s="223">
        <f>ROUND(E343*U343,2)</f>
        <v>0</v>
      </c>
      <c r="W343" s="223"/>
      <c r="X343" s="223" t="s">
        <v>167</v>
      </c>
      <c r="Y343" s="214"/>
      <c r="Z343" s="214"/>
      <c r="AA343" s="214"/>
      <c r="AB343" s="214"/>
      <c r="AC343" s="214"/>
      <c r="AD343" s="214"/>
      <c r="AE343" s="214"/>
      <c r="AF343" s="214"/>
      <c r="AG343" s="214" t="s">
        <v>175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>
      <c r="A344" s="221"/>
      <c r="B344" s="222"/>
      <c r="C344" s="253" t="s">
        <v>522</v>
      </c>
      <c r="D344" s="241"/>
      <c r="E344" s="241"/>
      <c r="F344" s="241"/>
      <c r="G344" s="241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170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>
      <c r="A345" s="221"/>
      <c r="B345" s="222"/>
      <c r="C345" s="254" t="s">
        <v>582</v>
      </c>
      <c r="D345" s="224"/>
      <c r="E345" s="225">
        <v>5.1680000000000001</v>
      </c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172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>
      <c r="A346" s="221"/>
      <c r="B346" s="222"/>
      <c r="C346" s="254" t="s">
        <v>583</v>
      </c>
      <c r="D346" s="224"/>
      <c r="E346" s="225">
        <v>78.728999999999999</v>
      </c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172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>
      <c r="A347" s="221"/>
      <c r="B347" s="222"/>
      <c r="C347" s="254" t="s">
        <v>584</v>
      </c>
      <c r="D347" s="224"/>
      <c r="E347" s="225">
        <v>105.203</v>
      </c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172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>
      <c r="A348" s="221"/>
      <c r="B348" s="222"/>
      <c r="C348" s="254" t="s">
        <v>585</v>
      </c>
      <c r="D348" s="224"/>
      <c r="E348" s="225">
        <v>9.43</v>
      </c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172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>
      <c r="A349" s="221"/>
      <c r="B349" s="222"/>
      <c r="C349" s="254" t="s">
        <v>586</v>
      </c>
      <c r="D349" s="224"/>
      <c r="E349" s="225">
        <v>22.102</v>
      </c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172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>
      <c r="A350" s="221"/>
      <c r="B350" s="222"/>
      <c r="C350" s="254" t="s">
        <v>587</v>
      </c>
      <c r="D350" s="224"/>
      <c r="E350" s="225">
        <v>88.446200000000005</v>
      </c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172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ht="22.5" outlineLevel="1">
      <c r="A351" s="233">
        <v>93</v>
      </c>
      <c r="B351" s="234" t="s">
        <v>588</v>
      </c>
      <c r="C351" s="252" t="s">
        <v>589</v>
      </c>
      <c r="D351" s="235" t="s">
        <v>203</v>
      </c>
      <c r="E351" s="236">
        <v>309.07819999999998</v>
      </c>
      <c r="F351" s="237"/>
      <c r="G351" s="238">
        <f>ROUND(E351*F351,2)</f>
        <v>0</v>
      </c>
      <c r="H351" s="237"/>
      <c r="I351" s="238">
        <f>ROUND(E351*H351,2)</f>
        <v>0</v>
      </c>
      <c r="J351" s="237"/>
      <c r="K351" s="238">
        <f>ROUND(E351*J351,2)</f>
        <v>0</v>
      </c>
      <c r="L351" s="238">
        <v>21</v>
      </c>
      <c r="M351" s="238">
        <f>G351*(1+L351/100)</f>
        <v>0</v>
      </c>
      <c r="N351" s="238">
        <v>3.2000000000000003E-4</v>
      </c>
      <c r="O351" s="238">
        <f>ROUND(E351*N351,2)</f>
        <v>0.1</v>
      </c>
      <c r="P351" s="238">
        <v>0</v>
      </c>
      <c r="Q351" s="238">
        <f>ROUND(E351*P351,2)</f>
        <v>0</v>
      </c>
      <c r="R351" s="238" t="s">
        <v>309</v>
      </c>
      <c r="S351" s="238" t="s">
        <v>165</v>
      </c>
      <c r="T351" s="239" t="s">
        <v>166</v>
      </c>
      <c r="U351" s="223">
        <v>0</v>
      </c>
      <c r="V351" s="223">
        <f>ROUND(E351*U351,2)</f>
        <v>0</v>
      </c>
      <c r="W351" s="223"/>
      <c r="X351" s="223" t="s">
        <v>167</v>
      </c>
      <c r="Y351" s="214"/>
      <c r="Z351" s="214"/>
      <c r="AA351" s="214"/>
      <c r="AB351" s="214"/>
      <c r="AC351" s="214"/>
      <c r="AD351" s="214"/>
      <c r="AE351" s="214"/>
      <c r="AF351" s="214"/>
      <c r="AG351" s="214" t="s">
        <v>175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>
      <c r="A352" s="221"/>
      <c r="B352" s="222"/>
      <c r="C352" s="253" t="s">
        <v>522</v>
      </c>
      <c r="D352" s="241"/>
      <c r="E352" s="241"/>
      <c r="F352" s="241"/>
      <c r="G352" s="241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170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>
      <c r="A353" s="233">
        <v>94</v>
      </c>
      <c r="B353" s="234" t="s">
        <v>590</v>
      </c>
      <c r="C353" s="252" t="s">
        <v>591</v>
      </c>
      <c r="D353" s="235" t="s">
        <v>203</v>
      </c>
      <c r="E353" s="236">
        <v>18.414999999999999</v>
      </c>
      <c r="F353" s="237"/>
      <c r="G353" s="238">
        <f>ROUND(E353*F353,2)</f>
        <v>0</v>
      </c>
      <c r="H353" s="237"/>
      <c r="I353" s="238">
        <f>ROUND(E353*H353,2)</f>
        <v>0</v>
      </c>
      <c r="J353" s="237"/>
      <c r="K353" s="238">
        <f>ROUND(E353*J353,2)</f>
        <v>0</v>
      </c>
      <c r="L353" s="238">
        <v>21</v>
      </c>
      <c r="M353" s="238">
        <f>G353*(1+L353/100)</f>
        <v>0</v>
      </c>
      <c r="N353" s="238">
        <v>4.0000000000000003E-5</v>
      </c>
      <c r="O353" s="238">
        <f>ROUND(E353*N353,2)</f>
        <v>0</v>
      </c>
      <c r="P353" s="238">
        <v>0</v>
      </c>
      <c r="Q353" s="238">
        <f>ROUND(E353*P353,2)</f>
        <v>0</v>
      </c>
      <c r="R353" s="238" t="s">
        <v>309</v>
      </c>
      <c r="S353" s="238" t="s">
        <v>165</v>
      </c>
      <c r="T353" s="239" t="s">
        <v>166</v>
      </c>
      <c r="U353" s="223">
        <v>0</v>
      </c>
      <c r="V353" s="223">
        <f>ROUND(E353*U353,2)</f>
        <v>0</v>
      </c>
      <c r="W353" s="223"/>
      <c r="X353" s="223" t="s">
        <v>167</v>
      </c>
      <c r="Y353" s="214"/>
      <c r="Z353" s="214"/>
      <c r="AA353" s="214"/>
      <c r="AB353" s="214"/>
      <c r="AC353" s="214"/>
      <c r="AD353" s="214"/>
      <c r="AE353" s="214"/>
      <c r="AF353" s="214"/>
      <c r="AG353" s="214" t="s">
        <v>168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ht="22.5" outlineLevel="1">
      <c r="A354" s="221"/>
      <c r="B354" s="222"/>
      <c r="C354" s="253" t="s">
        <v>592</v>
      </c>
      <c r="D354" s="241"/>
      <c r="E354" s="241"/>
      <c r="F354" s="241"/>
      <c r="G354" s="241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170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40" t="str">
        <f>C354</f>
        <v>s rámy a zárubněmi, zábradlí, předmětů oplechování apod., které se zřizují ještě před úpravami povrchu, před jejich znečištěním při úpravách povrchu nástřikem plastických (lepivých) maltovin</v>
      </c>
      <c r="BB354" s="214"/>
      <c r="BC354" s="214"/>
      <c r="BD354" s="214"/>
      <c r="BE354" s="214"/>
      <c r="BF354" s="214"/>
      <c r="BG354" s="214"/>
      <c r="BH354" s="214"/>
    </row>
    <row r="355" spans="1:60" outlineLevel="1">
      <c r="A355" s="221"/>
      <c r="B355" s="222"/>
      <c r="C355" s="254" t="s">
        <v>538</v>
      </c>
      <c r="D355" s="224"/>
      <c r="E355" s="225">
        <v>6.4</v>
      </c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172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>
      <c r="A356" s="221"/>
      <c r="B356" s="222"/>
      <c r="C356" s="254" t="s">
        <v>539</v>
      </c>
      <c r="D356" s="224"/>
      <c r="E356" s="225">
        <v>4.8</v>
      </c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172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>
      <c r="A357" s="221"/>
      <c r="B357" s="222"/>
      <c r="C357" s="254" t="s">
        <v>540</v>
      </c>
      <c r="D357" s="224"/>
      <c r="E357" s="225">
        <v>1.6</v>
      </c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172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>
      <c r="A358" s="221"/>
      <c r="B358" s="222"/>
      <c r="C358" s="254" t="s">
        <v>541</v>
      </c>
      <c r="D358" s="224"/>
      <c r="E358" s="225">
        <v>3.2</v>
      </c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172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>
      <c r="A359" s="221"/>
      <c r="B359" s="222"/>
      <c r="C359" s="254" t="s">
        <v>542</v>
      </c>
      <c r="D359" s="224"/>
      <c r="E359" s="225">
        <v>2.42</v>
      </c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172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>
      <c r="A360" s="242">
        <v>95</v>
      </c>
      <c r="B360" s="243" t="s">
        <v>593</v>
      </c>
      <c r="C360" s="255" t="s">
        <v>594</v>
      </c>
      <c r="D360" s="244" t="s">
        <v>203</v>
      </c>
      <c r="E360" s="245">
        <v>88.446200000000005</v>
      </c>
      <c r="F360" s="246"/>
      <c r="G360" s="247">
        <f>ROUND(E360*F360,2)</f>
        <v>0</v>
      </c>
      <c r="H360" s="246"/>
      <c r="I360" s="247">
        <f>ROUND(E360*H360,2)</f>
        <v>0</v>
      </c>
      <c r="J360" s="246"/>
      <c r="K360" s="247">
        <f>ROUND(E360*J360,2)</f>
        <v>0</v>
      </c>
      <c r="L360" s="247">
        <v>21</v>
      </c>
      <c r="M360" s="247">
        <f>G360*(1+L360/100)</f>
        <v>0</v>
      </c>
      <c r="N360" s="247">
        <v>0</v>
      </c>
      <c r="O360" s="247">
        <f>ROUND(E360*N360,2)</f>
        <v>0</v>
      </c>
      <c r="P360" s="247">
        <v>0</v>
      </c>
      <c r="Q360" s="247">
        <f>ROUND(E360*P360,2)</f>
        <v>0</v>
      </c>
      <c r="R360" s="247" t="s">
        <v>309</v>
      </c>
      <c r="S360" s="247" t="s">
        <v>165</v>
      </c>
      <c r="T360" s="248" t="s">
        <v>166</v>
      </c>
      <c r="U360" s="223">
        <v>0</v>
      </c>
      <c r="V360" s="223">
        <f>ROUND(E360*U360,2)</f>
        <v>0</v>
      </c>
      <c r="W360" s="223"/>
      <c r="X360" s="223" t="s">
        <v>167</v>
      </c>
      <c r="Y360" s="214"/>
      <c r="Z360" s="214"/>
      <c r="AA360" s="214"/>
      <c r="AB360" s="214"/>
      <c r="AC360" s="214"/>
      <c r="AD360" s="214"/>
      <c r="AE360" s="214"/>
      <c r="AF360" s="214"/>
      <c r="AG360" s="214" t="s">
        <v>175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>
      <c r="A361" s="233">
        <v>96</v>
      </c>
      <c r="B361" s="234" t="s">
        <v>595</v>
      </c>
      <c r="C361" s="252" t="s">
        <v>596</v>
      </c>
      <c r="D361" s="235" t="s">
        <v>203</v>
      </c>
      <c r="E361" s="236">
        <v>2.83</v>
      </c>
      <c r="F361" s="237"/>
      <c r="G361" s="238">
        <f>ROUND(E361*F361,2)</f>
        <v>0</v>
      </c>
      <c r="H361" s="237"/>
      <c r="I361" s="238">
        <f>ROUND(E361*H361,2)</f>
        <v>0</v>
      </c>
      <c r="J361" s="237"/>
      <c r="K361" s="238">
        <f>ROUND(E361*J361,2)</f>
        <v>0</v>
      </c>
      <c r="L361" s="238">
        <v>21</v>
      </c>
      <c r="M361" s="238">
        <f>G361*(1+L361/100)</f>
        <v>0</v>
      </c>
      <c r="N361" s="238">
        <v>9.9900000000000006E-3</v>
      </c>
      <c r="O361" s="238">
        <f>ROUND(E361*N361,2)</f>
        <v>0.03</v>
      </c>
      <c r="P361" s="238">
        <v>0</v>
      </c>
      <c r="Q361" s="238">
        <f>ROUND(E361*P361,2)</f>
        <v>0</v>
      </c>
      <c r="R361" s="238" t="s">
        <v>309</v>
      </c>
      <c r="S361" s="238" t="s">
        <v>165</v>
      </c>
      <c r="T361" s="239" t="s">
        <v>166</v>
      </c>
      <c r="U361" s="223">
        <v>0</v>
      </c>
      <c r="V361" s="223">
        <f>ROUND(E361*U361,2)</f>
        <v>0</v>
      </c>
      <c r="W361" s="223"/>
      <c r="X361" s="223" t="s">
        <v>167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175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ht="22.5" outlineLevel="1">
      <c r="A362" s="221"/>
      <c r="B362" s="222"/>
      <c r="C362" s="253" t="s">
        <v>597</v>
      </c>
      <c r="D362" s="241"/>
      <c r="E362" s="241"/>
      <c r="F362" s="241"/>
      <c r="G362" s="241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170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40" t="str">
        <f>C362</f>
        <v>nanesení lepicího tmelu na izolační desky, nalepení desek, natažení stěrky, vtlačení výztužné tkaniny a přehlazení stěrky. Včetně parapetních lišt.</v>
      </c>
      <c r="BB362" s="214"/>
      <c r="BC362" s="214"/>
      <c r="BD362" s="214"/>
      <c r="BE362" s="214"/>
      <c r="BF362" s="214"/>
      <c r="BG362" s="214"/>
      <c r="BH362" s="214"/>
    </row>
    <row r="363" spans="1:60" outlineLevel="1">
      <c r="A363" s="221"/>
      <c r="B363" s="222"/>
      <c r="C363" s="254" t="s">
        <v>598</v>
      </c>
      <c r="D363" s="224"/>
      <c r="E363" s="225">
        <v>2.83</v>
      </c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172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>
      <c r="A364" s="233">
        <v>97</v>
      </c>
      <c r="B364" s="234" t="s">
        <v>599</v>
      </c>
      <c r="C364" s="252" t="s">
        <v>600</v>
      </c>
      <c r="D364" s="235" t="s">
        <v>203</v>
      </c>
      <c r="E364" s="236">
        <v>299.64819999999997</v>
      </c>
      <c r="F364" s="237"/>
      <c r="G364" s="238">
        <f>ROUND(E364*F364,2)</f>
        <v>0</v>
      </c>
      <c r="H364" s="237"/>
      <c r="I364" s="238">
        <f>ROUND(E364*H364,2)</f>
        <v>0</v>
      </c>
      <c r="J364" s="237"/>
      <c r="K364" s="238">
        <f>ROUND(E364*J364,2)</f>
        <v>0</v>
      </c>
      <c r="L364" s="238">
        <v>21</v>
      </c>
      <c r="M364" s="238">
        <f>G364*(1+L364/100)</f>
        <v>0</v>
      </c>
      <c r="N364" s="238">
        <v>0</v>
      </c>
      <c r="O364" s="238">
        <f>ROUND(E364*N364,2)</f>
        <v>0</v>
      </c>
      <c r="P364" s="238">
        <v>0</v>
      </c>
      <c r="Q364" s="238">
        <f>ROUND(E364*P364,2)</f>
        <v>0</v>
      </c>
      <c r="R364" s="238" t="s">
        <v>309</v>
      </c>
      <c r="S364" s="238" t="s">
        <v>165</v>
      </c>
      <c r="T364" s="239" t="s">
        <v>166</v>
      </c>
      <c r="U364" s="223">
        <v>0</v>
      </c>
      <c r="V364" s="223">
        <f>ROUND(E364*U364,2)</f>
        <v>0</v>
      </c>
      <c r="W364" s="223"/>
      <c r="X364" s="223" t="s">
        <v>167</v>
      </c>
      <c r="Y364" s="214"/>
      <c r="Z364" s="214"/>
      <c r="AA364" s="214"/>
      <c r="AB364" s="214"/>
      <c r="AC364" s="214"/>
      <c r="AD364" s="214"/>
      <c r="AE364" s="214"/>
      <c r="AF364" s="214"/>
      <c r="AG364" s="214" t="s">
        <v>175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>
      <c r="A365" s="221"/>
      <c r="B365" s="222"/>
      <c r="C365" s="254" t="s">
        <v>582</v>
      </c>
      <c r="D365" s="224"/>
      <c r="E365" s="225">
        <v>5.17</v>
      </c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172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>
      <c r="A366" s="221"/>
      <c r="B366" s="222"/>
      <c r="C366" s="254" t="s">
        <v>583</v>
      </c>
      <c r="D366" s="224"/>
      <c r="E366" s="225">
        <v>78.73</v>
      </c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172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>
      <c r="A367" s="221"/>
      <c r="B367" s="222"/>
      <c r="C367" s="254" t="s">
        <v>584</v>
      </c>
      <c r="D367" s="224"/>
      <c r="E367" s="225">
        <v>105.2</v>
      </c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172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>
      <c r="A368" s="221"/>
      <c r="B368" s="222"/>
      <c r="C368" s="254" t="s">
        <v>586</v>
      </c>
      <c r="D368" s="224"/>
      <c r="E368" s="225">
        <v>22.1</v>
      </c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172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>
      <c r="A369" s="221"/>
      <c r="B369" s="222"/>
      <c r="C369" s="254" t="s">
        <v>587</v>
      </c>
      <c r="D369" s="224"/>
      <c r="E369" s="225">
        <v>88.45</v>
      </c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172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>
      <c r="A370" s="242">
        <v>98</v>
      </c>
      <c r="B370" s="243" t="s">
        <v>601</v>
      </c>
      <c r="C370" s="255" t="s">
        <v>602</v>
      </c>
      <c r="D370" s="244" t="s">
        <v>203</v>
      </c>
      <c r="E370" s="245">
        <v>309.07819999999998</v>
      </c>
      <c r="F370" s="246"/>
      <c r="G370" s="247">
        <f>ROUND(E370*F370,2)</f>
        <v>0</v>
      </c>
      <c r="H370" s="246"/>
      <c r="I370" s="247">
        <f>ROUND(E370*H370,2)</f>
        <v>0</v>
      </c>
      <c r="J370" s="246"/>
      <c r="K370" s="247">
        <f>ROUND(E370*J370,2)</f>
        <v>0</v>
      </c>
      <c r="L370" s="247">
        <v>21</v>
      </c>
      <c r="M370" s="247">
        <f>G370*(1+L370/100)</f>
        <v>0</v>
      </c>
      <c r="N370" s="247">
        <v>2.3000000000000001E-4</v>
      </c>
      <c r="O370" s="247">
        <f>ROUND(E370*N370,2)</f>
        <v>7.0000000000000007E-2</v>
      </c>
      <c r="P370" s="247">
        <v>0</v>
      </c>
      <c r="Q370" s="247">
        <f>ROUND(E370*P370,2)</f>
        <v>0</v>
      </c>
      <c r="R370" s="247"/>
      <c r="S370" s="247" t="s">
        <v>219</v>
      </c>
      <c r="T370" s="248" t="s">
        <v>220</v>
      </c>
      <c r="U370" s="223">
        <v>0</v>
      </c>
      <c r="V370" s="223">
        <f>ROUND(E370*U370,2)</f>
        <v>0</v>
      </c>
      <c r="W370" s="223"/>
      <c r="X370" s="223" t="s">
        <v>167</v>
      </c>
      <c r="Y370" s="214"/>
      <c r="Z370" s="214"/>
      <c r="AA370" s="214"/>
      <c r="AB370" s="214"/>
      <c r="AC370" s="214"/>
      <c r="AD370" s="214"/>
      <c r="AE370" s="214"/>
      <c r="AF370" s="214"/>
      <c r="AG370" s="214" t="s">
        <v>175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>
      <c r="A371" s="233">
        <v>99</v>
      </c>
      <c r="B371" s="234" t="s">
        <v>603</v>
      </c>
      <c r="C371" s="252" t="s">
        <v>604</v>
      </c>
      <c r="D371" s="235" t="s">
        <v>203</v>
      </c>
      <c r="E371" s="236">
        <v>5.1680000000000001</v>
      </c>
      <c r="F371" s="237"/>
      <c r="G371" s="238">
        <f>ROUND(E371*F371,2)</f>
        <v>0</v>
      </c>
      <c r="H371" s="237"/>
      <c r="I371" s="238">
        <f>ROUND(E371*H371,2)</f>
        <v>0</v>
      </c>
      <c r="J371" s="237"/>
      <c r="K371" s="238">
        <f>ROUND(E371*J371,2)</f>
        <v>0</v>
      </c>
      <c r="L371" s="238">
        <v>21</v>
      </c>
      <c r="M371" s="238">
        <f>G371*(1+L371/100)</f>
        <v>0</v>
      </c>
      <c r="N371" s="238">
        <v>8.3199999999999993E-3</v>
      </c>
      <c r="O371" s="238">
        <f>ROUND(E371*N371,2)</f>
        <v>0.04</v>
      </c>
      <c r="P371" s="238">
        <v>0</v>
      </c>
      <c r="Q371" s="238">
        <f>ROUND(E371*P371,2)</f>
        <v>0</v>
      </c>
      <c r="R371" s="238"/>
      <c r="S371" s="238" t="s">
        <v>219</v>
      </c>
      <c r="T371" s="239" t="s">
        <v>220</v>
      </c>
      <c r="U371" s="223">
        <v>0</v>
      </c>
      <c r="V371" s="223">
        <f>ROUND(E371*U371,2)</f>
        <v>0</v>
      </c>
      <c r="W371" s="223"/>
      <c r="X371" s="223" t="s">
        <v>167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175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>
      <c r="A372" s="221"/>
      <c r="B372" s="222"/>
      <c r="C372" s="256" t="s">
        <v>605</v>
      </c>
      <c r="D372" s="249"/>
      <c r="E372" s="249"/>
      <c r="F372" s="249"/>
      <c r="G372" s="249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606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>
      <c r="A373" s="221"/>
      <c r="B373" s="222"/>
      <c r="C373" s="254" t="s">
        <v>607</v>
      </c>
      <c r="D373" s="224"/>
      <c r="E373" s="225">
        <v>1.6</v>
      </c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172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>
      <c r="A374" s="221"/>
      <c r="B374" s="222"/>
      <c r="C374" s="254" t="s">
        <v>608</v>
      </c>
      <c r="D374" s="224"/>
      <c r="E374" s="225">
        <v>0.8</v>
      </c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172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>
      <c r="A375" s="221"/>
      <c r="B375" s="222"/>
      <c r="C375" s="254" t="s">
        <v>609</v>
      </c>
      <c r="D375" s="224"/>
      <c r="E375" s="225">
        <v>1.44</v>
      </c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172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>
      <c r="A376" s="221"/>
      <c r="B376" s="222"/>
      <c r="C376" s="254" t="s">
        <v>610</v>
      </c>
      <c r="D376" s="224"/>
      <c r="E376" s="225">
        <v>1.32</v>
      </c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172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>
      <c r="A377" s="221"/>
      <c r="B377" s="222"/>
      <c r="C377" s="254" t="s">
        <v>373</v>
      </c>
      <c r="D377" s="224"/>
      <c r="E377" s="225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172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>
      <c r="A378" s="221"/>
      <c r="B378" s="222"/>
      <c r="C378" s="254" t="s">
        <v>373</v>
      </c>
      <c r="D378" s="224"/>
      <c r="E378" s="225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172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>
      <c r="A379" s="221"/>
      <c r="B379" s="222"/>
      <c r="C379" s="254" t="s">
        <v>373</v>
      </c>
      <c r="D379" s="224"/>
      <c r="E379" s="225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172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>
      <c r="A380" s="221"/>
      <c r="B380" s="222"/>
      <c r="C380" s="254" t="s">
        <v>373</v>
      </c>
      <c r="D380" s="224"/>
      <c r="E380" s="225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172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>
      <c r="A381" s="221"/>
      <c r="B381" s="222"/>
      <c r="C381" s="254" t="s">
        <v>373</v>
      </c>
      <c r="D381" s="224"/>
      <c r="E381" s="225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172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>
      <c r="A382" s="233">
        <v>100</v>
      </c>
      <c r="B382" s="234" t="s">
        <v>611</v>
      </c>
      <c r="C382" s="252" t="s">
        <v>612</v>
      </c>
      <c r="D382" s="235" t="s">
        <v>203</v>
      </c>
      <c r="E382" s="236">
        <v>78.728999999999999</v>
      </c>
      <c r="F382" s="237"/>
      <c r="G382" s="238">
        <f>ROUND(E382*F382,2)</f>
        <v>0</v>
      </c>
      <c r="H382" s="237"/>
      <c r="I382" s="238">
        <f>ROUND(E382*H382,2)</f>
        <v>0</v>
      </c>
      <c r="J382" s="237"/>
      <c r="K382" s="238">
        <f>ROUND(E382*J382,2)</f>
        <v>0</v>
      </c>
      <c r="L382" s="238">
        <v>21</v>
      </c>
      <c r="M382" s="238">
        <f>G382*(1+L382/100)</f>
        <v>0</v>
      </c>
      <c r="N382" s="238">
        <v>8.5000000000000006E-3</v>
      </c>
      <c r="O382" s="238">
        <f>ROUND(E382*N382,2)</f>
        <v>0.67</v>
      </c>
      <c r="P382" s="238">
        <v>0</v>
      </c>
      <c r="Q382" s="238">
        <f>ROUND(E382*P382,2)</f>
        <v>0</v>
      </c>
      <c r="R382" s="238"/>
      <c r="S382" s="238" t="s">
        <v>219</v>
      </c>
      <c r="T382" s="239" t="s">
        <v>220</v>
      </c>
      <c r="U382" s="223">
        <v>0</v>
      </c>
      <c r="V382" s="223">
        <f>ROUND(E382*U382,2)</f>
        <v>0</v>
      </c>
      <c r="W382" s="223"/>
      <c r="X382" s="223" t="s">
        <v>167</v>
      </c>
      <c r="Y382" s="214"/>
      <c r="Z382" s="214"/>
      <c r="AA382" s="214"/>
      <c r="AB382" s="214"/>
      <c r="AC382" s="214"/>
      <c r="AD382" s="214"/>
      <c r="AE382" s="214"/>
      <c r="AF382" s="214"/>
      <c r="AG382" s="214" t="s">
        <v>175</v>
      </c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>
      <c r="A383" s="221"/>
      <c r="B383" s="222"/>
      <c r="C383" s="256" t="s">
        <v>605</v>
      </c>
      <c r="D383" s="249"/>
      <c r="E383" s="249"/>
      <c r="F383" s="249"/>
      <c r="G383" s="249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606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>
      <c r="A384" s="221"/>
      <c r="B384" s="222"/>
      <c r="C384" s="254" t="s">
        <v>613</v>
      </c>
      <c r="D384" s="224"/>
      <c r="E384" s="225">
        <v>32.54</v>
      </c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172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>
      <c r="A385" s="221"/>
      <c r="B385" s="222"/>
      <c r="C385" s="254" t="s">
        <v>614</v>
      </c>
      <c r="D385" s="224"/>
      <c r="E385" s="225">
        <v>6.93</v>
      </c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172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>
      <c r="A386" s="221"/>
      <c r="B386" s="222"/>
      <c r="C386" s="254" t="s">
        <v>615</v>
      </c>
      <c r="D386" s="224"/>
      <c r="E386" s="225">
        <v>1.26</v>
      </c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172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>
      <c r="A387" s="221"/>
      <c r="B387" s="222"/>
      <c r="C387" s="254" t="s">
        <v>616</v>
      </c>
      <c r="D387" s="224"/>
      <c r="E387" s="225">
        <v>5.67</v>
      </c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172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>
      <c r="A388" s="221"/>
      <c r="B388" s="222"/>
      <c r="C388" s="254" t="s">
        <v>617</v>
      </c>
      <c r="D388" s="224"/>
      <c r="E388" s="225">
        <v>31.28</v>
      </c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172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>
      <c r="A389" s="221"/>
      <c r="B389" s="222"/>
      <c r="C389" s="254" t="s">
        <v>615</v>
      </c>
      <c r="D389" s="224"/>
      <c r="E389" s="225">
        <v>1.26</v>
      </c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172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>
      <c r="A390" s="221"/>
      <c r="B390" s="222"/>
      <c r="C390" s="254" t="s">
        <v>618</v>
      </c>
      <c r="D390" s="224"/>
      <c r="E390" s="225">
        <v>-3.97</v>
      </c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172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>
      <c r="A391" s="221"/>
      <c r="B391" s="222"/>
      <c r="C391" s="254" t="s">
        <v>619</v>
      </c>
      <c r="D391" s="224"/>
      <c r="E391" s="225">
        <v>-1.86</v>
      </c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172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>
      <c r="A392" s="221"/>
      <c r="B392" s="222"/>
      <c r="C392" s="254" t="s">
        <v>620</v>
      </c>
      <c r="D392" s="224"/>
      <c r="E392" s="225">
        <v>12.6</v>
      </c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172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>
      <c r="A393" s="221"/>
      <c r="B393" s="222"/>
      <c r="C393" s="254" t="s">
        <v>621</v>
      </c>
      <c r="D393" s="224"/>
      <c r="E393" s="225">
        <v>7.56</v>
      </c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172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>
      <c r="A394" s="221"/>
      <c r="B394" s="222"/>
      <c r="C394" s="254" t="s">
        <v>622</v>
      </c>
      <c r="D394" s="224"/>
      <c r="E394" s="225">
        <v>7.56</v>
      </c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172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>
      <c r="A395" s="221"/>
      <c r="B395" s="222"/>
      <c r="C395" s="254" t="s">
        <v>623</v>
      </c>
      <c r="D395" s="224"/>
      <c r="E395" s="225">
        <v>-22.1</v>
      </c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172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>
      <c r="A396" s="221"/>
      <c r="B396" s="222"/>
      <c r="C396" s="254" t="s">
        <v>528</v>
      </c>
      <c r="D396" s="224"/>
      <c r="E396" s="225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172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>
      <c r="A397" s="221"/>
      <c r="B397" s="222"/>
      <c r="C397" s="254" t="s">
        <v>373</v>
      </c>
      <c r="D397" s="224"/>
      <c r="E397" s="225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172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>
      <c r="A398" s="221"/>
      <c r="B398" s="222"/>
      <c r="C398" s="254" t="s">
        <v>373</v>
      </c>
      <c r="D398" s="224"/>
      <c r="E398" s="225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14"/>
      <c r="Z398" s="214"/>
      <c r="AA398" s="214"/>
      <c r="AB398" s="214"/>
      <c r="AC398" s="214"/>
      <c r="AD398" s="214"/>
      <c r="AE398" s="214"/>
      <c r="AF398" s="214"/>
      <c r="AG398" s="214" t="s">
        <v>172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>
      <c r="A399" s="221"/>
      <c r="B399" s="222"/>
      <c r="C399" s="254" t="s">
        <v>373</v>
      </c>
      <c r="D399" s="224"/>
      <c r="E399" s="225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172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>
      <c r="A400" s="221"/>
      <c r="B400" s="222"/>
      <c r="C400" s="254" t="s">
        <v>373</v>
      </c>
      <c r="D400" s="224"/>
      <c r="E400" s="225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172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>
      <c r="A401" s="221"/>
      <c r="B401" s="222"/>
      <c r="C401" s="254" t="s">
        <v>373</v>
      </c>
      <c r="D401" s="224"/>
      <c r="E401" s="225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172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>
      <c r="A402" s="221"/>
      <c r="B402" s="222"/>
      <c r="C402" s="254" t="s">
        <v>373</v>
      </c>
      <c r="D402" s="224"/>
      <c r="E402" s="225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172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>
      <c r="A403" s="221"/>
      <c r="B403" s="222"/>
      <c r="C403" s="254" t="s">
        <v>373</v>
      </c>
      <c r="D403" s="224"/>
      <c r="E403" s="225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172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>
      <c r="A404" s="221"/>
      <c r="B404" s="222"/>
      <c r="C404" s="254" t="s">
        <v>373</v>
      </c>
      <c r="D404" s="224"/>
      <c r="E404" s="225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172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>
      <c r="A405" s="221"/>
      <c r="B405" s="222"/>
      <c r="C405" s="254" t="s">
        <v>373</v>
      </c>
      <c r="D405" s="224"/>
      <c r="E405" s="225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172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>
      <c r="A406" s="221"/>
      <c r="B406" s="222"/>
      <c r="C406" s="254" t="s">
        <v>373</v>
      </c>
      <c r="D406" s="224"/>
      <c r="E406" s="225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172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>
      <c r="A407" s="221"/>
      <c r="B407" s="222"/>
      <c r="C407" s="254" t="s">
        <v>373</v>
      </c>
      <c r="D407" s="224"/>
      <c r="E407" s="225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172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>
      <c r="A408" s="221"/>
      <c r="B408" s="222"/>
      <c r="C408" s="254" t="s">
        <v>373</v>
      </c>
      <c r="D408" s="224"/>
      <c r="E408" s="225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172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>
      <c r="A409" s="221"/>
      <c r="B409" s="222"/>
      <c r="C409" s="254" t="s">
        <v>373</v>
      </c>
      <c r="D409" s="224"/>
      <c r="E409" s="225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172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>
      <c r="A410" s="233">
        <v>101</v>
      </c>
      <c r="B410" s="234" t="s">
        <v>624</v>
      </c>
      <c r="C410" s="252" t="s">
        <v>625</v>
      </c>
      <c r="D410" s="235" t="s">
        <v>203</v>
      </c>
      <c r="E410" s="236">
        <v>105.203</v>
      </c>
      <c r="F410" s="237"/>
      <c r="G410" s="238">
        <f>ROUND(E410*F410,2)</f>
        <v>0</v>
      </c>
      <c r="H410" s="237"/>
      <c r="I410" s="238">
        <f>ROUND(E410*H410,2)</f>
        <v>0</v>
      </c>
      <c r="J410" s="237"/>
      <c r="K410" s="238">
        <f>ROUND(E410*J410,2)</f>
        <v>0</v>
      </c>
      <c r="L410" s="238">
        <v>21</v>
      </c>
      <c r="M410" s="238">
        <f>G410*(1+L410/100)</f>
        <v>0</v>
      </c>
      <c r="N410" s="238">
        <v>8.5000000000000006E-3</v>
      </c>
      <c r="O410" s="238">
        <f>ROUND(E410*N410,2)</f>
        <v>0.89</v>
      </c>
      <c r="P410" s="238">
        <v>0</v>
      </c>
      <c r="Q410" s="238">
        <f>ROUND(E410*P410,2)</f>
        <v>0</v>
      </c>
      <c r="R410" s="238"/>
      <c r="S410" s="238" t="s">
        <v>219</v>
      </c>
      <c r="T410" s="239" t="s">
        <v>220</v>
      </c>
      <c r="U410" s="223">
        <v>0</v>
      </c>
      <c r="V410" s="223">
        <f>ROUND(E410*U410,2)</f>
        <v>0</v>
      </c>
      <c r="W410" s="223"/>
      <c r="X410" s="223" t="s">
        <v>167</v>
      </c>
      <c r="Y410" s="214"/>
      <c r="Z410" s="214"/>
      <c r="AA410" s="214"/>
      <c r="AB410" s="214"/>
      <c r="AC410" s="214"/>
      <c r="AD410" s="214"/>
      <c r="AE410" s="214"/>
      <c r="AF410" s="214"/>
      <c r="AG410" s="214" t="s">
        <v>168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>
      <c r="A411" s="221"/>
      <c r="B411" s="222"/>
      <c r="C411" s="256" t="s">
        <v>605</v>
      </c>
      <c r="D411" s="249"/>
      <c r="E411" s="249"/>
      <c r="F411" s="249"/>
      <c r="G411" s="249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606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>
      <c r="A412" s="221"/>
      <c r="B412" s="222"/>
      <c r="C412" s="254" t="s">
        <v>626</v>
      </c>
      <c r="D412" s="224"/>
      <c r="E412" s="225">
        <v>42.14</v>
      </c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172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>
      <c r="A413" s="221"/>
      <c r="B413" s="222"/>
      <c r="C413" s="254" t="s">
        <v>627</v>
      </c>
      <c r="D413" s="224"/>
      <c r="E413" s="225">
        <v>26.77</v>
      </c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172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>
      <c r="A414" s="221"/>
      <c r="B414" s="222"/>
      <c r="C414" s="254" t="s">
        <v>628</v>
      </c>
      <c r="D414" s="224"/>
      <c r="E414" s="225">
        <v>8.9</v>
      </c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172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>
      <c r="A415" s="221"/>
      <c r="B415" s="222"/>
      <c r="C415" s="254" t="s">
        <v>629</v>
      </c>
      <c r="D415" s="224"/>
      <c r="E415" s="225">
        <v>17.14</v>
      </c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172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>
      <c r="A416" s="221"/>
      <c r="B416" s="222"/>
      <c r="C416" s="254" t="s">
        <v>630</v>
      </c>
      <c r="D416" s="224"/>
      <c r="E416" s="225">
        <v>33.409999999999997</v>
      </c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172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>
      <c r="A417" s="221"/>
      <c r="B417" s="222"/>
      <c r="C417" s="254" t="s">
        <v>381</v>
      </c>
      <c r="D417" s="224"/>
      <c r="E417" s="225">
        <v>-3.2</v>
      </c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172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>
      <c r="A418" s="221"/>
      <c r="B418" s="222"/>
      <c r="C418" s="254" t="s">
        <v>382</v>
      </c>
      <c r="D418" s="224"/>
      <c r="E418" s="225">
        <v>-1.6</v>
      </c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172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>
      <c r="A419" s="221"/>
      <c r="B419" s="222"/>
      <c r="C419" s="254" t="s">
        <v>383</v>
      </c>
      <c r="D419" s="224"/>
      <c r="E419" s="225">
        <v>-6.4</v>
      </c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172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>
      <c r="A420" s="221"/>
      <c r="B420" s="222"/>
      <c r="C420" s="254" t="s">
        <v>631</v>
      </c>
      <c r="D420" s="224"/>
      <c r="E420" s="225">
        <v>-3.52</v>
      </c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172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>
      <c r="A421" s="221"/>
      <c r="B421" s="222"/>
      <c r="C421" s="254" t="s">
        <v>385</v>
      </c>
      <c r="D421" s="224"/>
      <c r="E421" s="225">
        <v>-3.26</v>
      </c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172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>
      <c r="A422" s="221"/>
      <c r="B422" s="222"/>
      <c r="C422" s="254" t="s">
        <v>528</v>
      </c>
      <c r="D422" s="224"/>
      <c r="E422" s="225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172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>
      <c r="A423" s="221"/>
      <c r="B423" s="222"/>
      <c r="C423" s="254" t="s">
        <v>382</v>
      </c>
      <c r="D423" s="224"/>
      <c r="E423" s="225">
        <v>-1.6</v>
      </c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172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>
      <c r="A424" s="221"/>
      <c r="B424" s="222"/>
      <c r="C424" s="254" t="s">
        <v>632</v>
      </c>
      <c r="D424" s="224"/>
      <c r="E424" s="225">
        <v>-0.8</v>
      </c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172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>
      <c r="A425" s="221"/>
      <c r="B425" s="222"/>
      <c r="C425" s="254" t="s">
        <v>633</v>
      </c>
      <c r="D425" s="224"/>
      <c r="E425" s="225">
        <v>-1.44</v>
      </c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172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>
      <c r="A426" s="221"/>
      <c r="B426" s="222"/>
      <c r="C426" s="254" t="s">
        <v>634</v>
      </c>
      <c r="D426" s="224"/>
      <c r="E426" s="225">
        <v>-1.32</v>
      </c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172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>
      <c r="A427" s="242">
        <v>102</v>
      </c>
      <c r="B427" s="243" t="s">
        <v>635</v>
      </c>
      <c r="C427" s="255" t="s">
        <v>636</v>
      </c>
      <c r="D427" s="244" t="s">
        <v>223</v>
      </c>
      <c r="E427" s="245">
        <v>47.15</v>
      </c>
      <c r="F427" s="246"/>
      <c r="G427" s="247">
        <f>ROUND(E427*F427,2)</f>
        <v>0</v>
      </c>
      <c r="H427" s="246"/>
      <c r="I427" s="247">
        <f>ROUND(E427*H427,2)</f>
        <v>0</v>
      </c>
      <c r="J427" s="246"/>
      <c r="K427" s="247">
        <f>ROUND(E427*J427,2)</f>
        <v>0</v>
      </c>
      <c r="L427" s="247">
        <v>21</v>
      </c>
      <c r="M427" s="247">
        <f>G427*(1+L427/100)</f>
        <v>0</v>
      </c>
      <c r="N427" s="247">
        <v>1.6999999999999999E-3</v>
      </c>
      <c r="O427" s="247">
        <f>ROUND(E427*N427,2)</f>
        <v>0.08</v>
      </c>
      <c r="P427" s="247">
        <v>0</v>
      </c>
      <c r="Q427" s="247">
        <f>ROUND(E427*P427,2)</f>
        <v>0</v>
      </c>
      <c r="R427" s="247"/>
      <c r="S427" s="247" t="s">
        <v>219</v>
      </c>
      <c r="T427" s="248" t="s">
        <v>220</v>
      </c>
      <c r="U427" s="223">
        <v>0</v>
      </c>
      <c r="V427" s="223">
        <f>ROUND(E427*U427,2)</f>
        <v>0</v>
      </c>
      <c r="W427" s="223"/>
      <c r="X427" s="223" t="s">
        <v>167</v>
      </c>
      <c r="Y427" s="214"/>
      <c r="Z427" s="214"/>
      <c r="AA427" s="214"/>
      <c r="AB427" s="214"/>
      <c r="AC427" s="214"/>
      <c r="AD427" s="214"/>
      <c r="AE427" s="214"/>
      <c r="AF427" s="214"/>
      <c r="AG427" s="214" t="s">
        <v>175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>
      <c r="A428" s="233">
        <v>103</v>
      </c>
      <c r="B428" s="234" t="s">
        <v>637</v>
      </c>
      <c r="C428" s="252" t="s">
        <v>638</v>
      </c>
      <c r="D428" s="235" t="s">
        <v>223</v>
      </c>
      <c r="E428" s="236">
        <v>145.17500000000001</v>
      </c>
      <c r="F428" s="237"/>
      <c r="G428" s="238">
        <f>ROUND(E428*F428,2)</f>
        <v>0</v>
      </c>
      <c r="H428" s="237"/>
      <c r="I428" s="238">
        <f>ROUND(E428*H428,2)</f>
        <v>0</v>
      </c>
      <c r="J428" s="237"/>
      <c r="K428" s="238">
        <f>ROUND(E428*J428,2)</f>
        <v>0</v>
      </c>
      <c r="L428" s="238">
        <v>21</v>
      </c>
      <c r="M428" s="238">
        <f>G428*(1+L428/100)</f>
        <v>0</v>
      </c>
      <c r="N428" s="238">
        <v>0</v>
      </c>
      <c r="O428" s="238">
        <f>ROUND(E428*N428,2)</f>
        <v>0</v>
      </c>
      <c r="P428" s="238">
        <v>0</v>
      </c>
      <c r="Q428" s="238">
        <f>ROUND(E428*P428,2)</f>
        <v>0</v>
      </c>
      <c r="R428" s="238"/>
      <c r="S428" s="238" t="s">
        <v>219</v>
      </c>
      <c r="T428" s="239" t="s">
        <v>220</v>
      </c>
      <c r="U428" s="223">
        <v>0</v>
      </c>
      <c r="V428" s="223">
        <f>ROUND(E428*U428,2)</f>
        <v>0</v>
      </c>
      <c r="W428" s="223"/>
      <c r="X428" s="223" t="s">
        <v>167</v>
      </c>
      <c r="Y428" s="214"/>
      <c r="Z428" s="214"/>
      <c r="AA428" s="214"/>
      <c r="AB428" s="214"/>
      <c r="AC428" s="214"/>
      <c r="AD428" s="214"/>
      <c r="AE428" s="214"/>
      <c r="AF428" s="214"/>
      <c r="AG428" s="214" t="s">
        <v>175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>
      <c r="A429" s="221"/>
      <c r="B429" s="222"/>
      <c r="C429" s="254" t="s">
        <v>639</v>
      </c>
      <c r="D429" s="224"/>
      <c r="E429" s="225">
        <v>9.0299999999999994</v>
      </c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172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>
      <c r="A430" s="221"/>
      <c r="B430" s="222"/>
      <c r="C430" s="254" t="s">
        <v>564</v>
      </c>
      <c r="D430" s="224"/>
      <c r="E430" s="225">
        <v>47.15</v>
      </c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172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>
      <c r="A431" s="221"/>
      <c r="B431" s="222"/>
      <c r="C431" s="254" t="s">
        <v>564</v>
      </c>
      <c r="D431" s="224"/>
      <c r="E431" s="225">
        <v>47.15</v>
      </c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172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>
      <c r="A432" s="221"/>
      <c r="B432" s="222"/>
      <c r="C432" s="254" t="s">
        <v>640</v>
      </c>
      <c r="D432" s="224"/>
      <c r="E432" s="225">
        <v>14.15</v>
      </c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172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>
      <c r="A433" s="221"/>
      <c r="B433" s="222"/>
      <c r="C433" s="254" t="s">
        <v>640</v>
      </c>
      <c r="D433" s="224"/>
      <c r="E433" s="225">
        <v>14.15</v>
      </c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172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>
      <c r="A434" s="221"/>
      <c r="B434" s="222"/>
      <c r="C434" s="254" t="s">
        <v>641</v>
      </c>
      <c r="D434" s="224"/>
      <c r="E434" s="225">
        <v>13.54</v>
      </c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172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>
      <c r="A435" s="233">
        <v>104</v>
      </c>
      <c r="B435" s="234" t="s">
        <v>642</v>
      </c>
      <c r="C435" s="252" t="s">
        <v>643</v>
      </c>
      <c r="D435" s="235" t="s">
        <v>203</v>
      </c>
      <c r="E435" s="236">
        <v>22.102</v>
      </c>
      <c r="F435" s="237"/>
      <c r="G435" s="238">
        <f>ROUND(E435*F435,2)</f>
        <v>0</v>
      </c>
      <c r="H435" s="237"/>
      <c r="I435" s="238">
        <f>ROUND(E435*H435,2)</f>
        <v>0</v>
      </c>
      <c r="J435" s="237"/>
      <c r="K435" s="238">
        <f>ROUND(E435*J435,2)</f>
        <v>0</v>
      </c>
      <c r="L435" s="238">
        <v>21</v>
      </c>
      <c r="M435" s="238">
        <f>G435*(1+L435/100)</f>
        <v>0</v>
      </c>
      <c r="N435" s="238">
        <v>0</v>
      </c>
      <c r="O435" s="238">
        <f>ROUND(E435*N435,2)</f>
        <v>0</v>
      </c>
      <c r="P435" s="238">
        <v>0</v>
      </c>
      <c r="Q435" s="238">
        <f>ROUND(E435*P435,2)</f>
        <v>0</v>
      </c>
      <c r="R435" s="238"/>
      <c r="S435" s="238" t="s">
        <v>219</v>
      </c>
      <c r="T435" s="239" t="s">
        <v>220</v>
      </c>
      <c r="U435" s="223">
        <v>0</v>
      </c>
      <c r="V435" s="223">
        <f>ROUND(E435*U435,2)</f>
        <v>0</v>
      </c>
      <c r="W435" s="223"/>
      <c r="X435" s="223" t="s">
        <v>167</v>
      </c>
      <c r="Y435" s="214"/>
      <c r="Z435" s="214"/>
      <c r="AA435" s="214"/>
      <c r="AB435" s="214"/>
      <c r="AC435" s="214"/>
      <c r="AD435" s="214"/>
      <c r="AE435" s="214"/>
      <c r="AF435" s="214"/>
      <c r="AG435" s="214" t="s">
        <v>168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>
      <c r="A436" s="221"/>
      <c r="B436" s="222"/>
      <c r="C436" s="254" t="s">
        <v>644</v>
      </c>
      <c r="D436" s="224"/>
      <c r="E436" s="225">
        <v>9.3000000000000007</v>
      </c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172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>
      <c r="A437" s="221"/>
      <c r="B437" s="222"/>
      <c r="C437" s="254" t="s">
        <v>645</v>
      </c>
      <c r="D437" s="224"/>
      <c r="E437" s="225">
        <v>1.98</v>
      </c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14"/>
      <c r="Z437" s="214"/>
      <c r="AA437" s="214"/>
      <c r="AB437" s="214"/>
      <c r="AC437" s="214"/>
      <c r="AD437" s="214"/>
      <c r="AE437" s="214"/>
      <c r="AF437" s="214"/>
      <c r="AG437" s="214" t="s">
        <v>172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>
      <c r="A438" s="221"/>
      <c r="B438" s="222"/>
      <c r="C438" s="254" t="s">
        <v>646</v>
      </c>
      <c r="D438" s="224"/>
      <c r="E438" s="225">
        <v>0.36</v>
      </c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172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>
      <c r="A439" s="221"/>
      <c r="B439" s="222"/>
      <c r="C439" s="254" t="s">
        <v>647</v>
      </c>
      <c r="D439" s="224"/>
      <c r="E439" s="225">
        <v>0.9</v>
      </c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172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>
      <c r="A440" s="221"/>
      <c r="B440" s="222"/>
      <c r="C440" s="254" t="s">
        <v>648</v>
      </c>
      <c r="D440" s="224"/>
      <c r="E440" s="225">
        <v>4.96</v>
      </c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172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>
      <c r="A441" s="221"/>
      <c r="B441" s="222"/>
      <c r="C441" s="254" t="s">
        <v>649</v>
      </c>
      <c r="D441" s="224"/>
      <c r="E441" s="225">
        <v>0.2</v>
      </c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172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>
      <c r="A442" s="221"/>
      <c r="B442" s="222"/>
      <c r="C442" s="254" t="s">
        <v>373</v>
      </c>
      <c r="D442" s="224"/>
      <c r="E442" s="225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172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>
      <c r="A443" s="221"/>
      <c r="B443" s="222"/>
      <c r="C443" s="254" t="s">
        <v>373</v>
      </c>
      <c r="D443" s="224"/>
      <c r="E443" s="225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172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>
      <c r="A444" s="221"/>
      <c r="B444" s="222"/>
      <c r="C444" s="254" t="s">
        <v>650</v>
      </c>
      <c r="D444" s="224"/>
      <c r="E444" s="225">
        <v>2</v>
      </c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172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>
      <c r="A445" s="221"/>
      <c r="B445" s="222"/>
      <c r="C445" s="254" t="s">
        <v>651</v>
      </c>
      <c r="D445" s="224"/>
      <c r="E445" s="225">
        <v>1.2</v>
      </c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172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>
      <c r="A446" s="221"/>
      <c r="B446" s="222"/>
      <c r="C446" s="254" t="s">
        <v>652</v>
      </c>
      <c r="D446" s="224"/>
      <c r="E446" s="225">
        <v>1.2</v>
      </c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172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>
      <c r="A447" s="221"/>
      <c r="B447" s="222"/>
      <c r="C447" s="254" t="s">
        <v>528</v>
      </c>
      <c r="D447" s="224"/>
      <c r="E447" s="225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172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>
      <c r="A448" s="221"/>
      <c r="B448" s="222"/>
      <c r="C448" s="254" t="s">
        <v>373</v>
      </c>
      <c r="D448" s="224"/>
      <c r="E448" s="225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172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>
      <c r="A449" s="221"/>
      <c r="B449" s="222"/>
      <c r="C449" s="254" t="s">
        <v>373</v>
      </c>
      <c r="D449" s="224"/>
      <c r="E449" s="225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172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>
      <c r="A450" s="221"/>
      <c r="B450" s="222"/>
      <c r="C450" s="254" t="s">
        <v>373</v>
      </c>
      <c r="D450" s="224"/>
      <c r="E450" s="225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172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>
      <c r="A451" s="221"/>
      <c r="B451" s="222"/>
      <c r="C451" s="254" t="s">
        <v>373</v>
      </c>
      <c r="D451" s="224"/>
      <c r="E451" s="225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172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>
      <c r="A452" s="221"/>
      <c r="B452" s="222"/>
      <c r="C452" s="254" t="s">
        <v>373</v>
      </c>
      <c r="D452" s="224"/>
      <c r="E452" s="225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172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>
      <c r="A453" s="221"/>
      <c r="B453" s="222"/>
      <c r="C453" s="254" t="s">
        <v>373</v>
      </c>
      <c r="D453" s="224"/>
      <c r="E453" s="225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172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>
      <c r="A454" s="221"/>
      <c r="B454" s="222"/>
      <c r="C454" s="254" t="s">
        <v>373</v>
      </c>
      <c r="D454" s="224"/>
      <c r="E454" s="225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172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>
      <c r="A455" s="221"/>
      <c r="B455" s="222"/>
      <c r="C455" s="254" t="s">
        <v>373</v>
      </c>
      <c r="D455" s="224"/>
      <c r="E455" s="225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172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>
      <c r="A456" s="221"/>
      <c r="B456" s="222"/>
      <c r="C456" s="254" t="s">
        <v>373</v>
      </c>
      <c r="D456" s="224"/>
      <c r="E456" s="225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172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>
      <c r="A457" s="221"/>
      <c r="B457" s="222"/>
      <c r="C457" s="254" t="s">
        <v>373</v>
      </c>
      <c r="D457" s="224"/>
      <c r="E457" s="225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172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>
      <c r="A458" s="221"/>
      <c r="B458" s="222"/>
      <c r="C458" s="254" t="s">
        <v>373</v>
      </c>
      <c r="D458" s="224"/>
      <c r="E458" s="225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172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>
      <c r="A459" s="221"/>
      <c r="B459" s="222"/>
      <c r="C459" s="254" t="s">
        <v>373</v>
      </c>
      <c r="D459" s="224"/>
      <c r="E459" s="225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172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>
      <c r="A460" s="221"/>
      <c r="B460" s="222"/>
      <c r="C460" s="254" t="s">
        <v>373</v>
      </c>
      <c r="D460" s="224"/>
      <c r="E460" s="225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172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>
      <c r="A461" s="233">
        <v>105</v>
      </c>
      <c r="B461" s="234" t="s">
        <v>653</v>
      </c>
      <c r="C461" s="252" t="s">
        <v>654</v>
      </c>
      <c r="D461" s="235" t="s">
        <v>203</v>
      </c>
      <c r="E461" s="236">
        <v>88.446200000000005</v>
      </c>
      <c r="F461" s="237"/>
      <c r="G461" s="238">
        <f>ROUND(E461*F461,2)</f>
        <v>0</v>
      </c>
      <c r="H461" s="237"/>
      <c r="I461" s="238">
        <f>ROUND(E461*H461,2)</f>
        <v>0</v>
      </c>
      <c r="J461" s="237"/>
      <c r="K461" s="238">
        <f>ROUND(E461*J461,2)</f>
        <v>0</v>
      </c>
      <c r="L461" s="238">
        <v>21</v>
      </c>
      <c r="M461" s="238">
        <f>G461*(1+L461/100)</f>
        <v>0</v>
      </c>
      <c r="N461" s="238">
        <v>1.146E-2</v>
      </c>
      <c r="O461" s="238">
        <f>ROUND(E461*N461,2)</f>
        <v>1.01</v>
      </c>
      <c r="P461" s="238">
        <v>0</v>
      </c>
      <c r="Q461" s="238">
        <f>ROUND(E461*P461,2)</f>
        <v>0</v>
      </c>
      <c r="R461" s="238"/>
      <c r="S461" s="238" t="s">
        <v>219</v>
      </c>
      <c r="T461" s="239" t="s">
        <v>220</v>
      </c>
      <c r="U461" s="223">
        <v>0</v>
      </c>
      <c r="V461" s="223">
        <f>ROUND(E461*U461,2)</f>
        <v>0</v>
      </c>
      <c r="W461" s="223"/>
      <c r="X461" s="223" t="s">
        <v>167</v>
      </c>
      <c r="Y461" s="214"/>
      <c r="Z461" s="214"/>
      <c r="AA461" s="214"/>
      <c r="AB461" s="214"/>
      <c r="AC461" s="214"/>
      <c r="AD461" s="214"/>
      <c r="AE461" s="214"/>
      <c r="AF461" s="214"/>
      <c r="AG461" s="214" t="s">
        <v>168</v>
      </c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>
      <c r="A462" s="221"/>
      <c r="B462" s="222"/>
      <c r="C462" s="254" t="s">
        <v>373</v>
      </c>
      <c r="D462" s="224"/>
      <c r="E462" s="225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172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>
      <c r="A463" s="221"/>
      <c r="B463" s="222"/>
      <c r="C463" s="254" t="s">
        <v>655</v>
      </c>
      <c r="D463" s="224"/>
      <c r="E463" s="225">
        <v>75.13</v>
      </c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172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>
      <c r="A464" s="221"/>
      <c r="B464" s="222"/>
      <c r="C464" s="254" t="s">
        <v>656</v>
      </c>
      <c r="D464" s="224"/>
      <c r="E464" s="225">
        <v>-0.8</v>
      </c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172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>
      <c r="A465" s="221"/>
      <c r="B465" s="222"/>
      <c r="C465" s="254" t="s">
        <v>657</v>
      </c>
      <c r="D465" s="224"/>
      <c r="E465" s="225">
        <v>-0.48</v>
      </c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172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>
      <c r="A466" s="221"/>
      <c r="B466" s="222"/>
      <c r="C466" s="254" t="s">
        <v>658</v>
      </c>
      <c r="D466" s="224"/>
      <c r="E466" s="225">
        <v>1.71</v>
      </c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172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>
      <c r="A467" s="221"/>
      <c r="B467" s="222"/>
      <c r="C467" s="254" t="s">
        <v>528</v>
      </c>
      <c r="D467" s="224"/>
      <c r="E467" s="225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172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>
      <c r="A468" s="221"/>
      <c r="B468" s="222"/>
      <c r="C468" s="254" t="s">
        <v>659</v>
      </c>
      <c r="D468" s="224"/>
      <c r="E468" s="225">
        <v>12.89</v>
      </c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172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>
      <c r="A469" s="233">
        <v>106</v>
      </c>
      <c r="B469" s="234" t="s">
        <v>660</v>
      </c>
      <c r="C469" s="252" t="s">
        <v>661</v>
      </c>
      <c r="D469" s="235" t="s">
        <v>223</v>
      </c>
      <c r="E469" s="236">
        <v>9.0299999999999994</v>
      </c>
      <c r="F469" s="237"/>
      <c r="G469" s="238">
        <f>ROUND(E469*F469,2)</f>
        <v>0</v>
      </c>
      <c r="H469" s="237"/>
      <c r="I469" s="238">
        <f>ROUND(E469*H469,2)</f>
        <v>0</v>
      </c>
      <c r="J469" s="237"/>
      <c r="K469" s="238">
        <f>ROUND(E469*J469,2)</f>
        <v>0</v>
      </c>
      <c r="L469" s="238">
        <v>21</v>
      </c>
      <c r="M469" s="238">
        <f>G469*(1+L469/100)</f>
        <v>0</v>
      </c>
      <c r="N469" s="238">
        <v>2.0000000000000001E-4</v>
      </c>
      <c r="O469" s="238">
        <f>ROUND(E469*N469,2)</f>
        <v>0</v>
      </c>
      <c r="P469" s="238">
        <v>0</v>
      </c>
      <c r="Q469" s="238">
        <f>ROUND(E469*P469,2)</f>
        <v>0</v>
      </c>
      <c r="R469" s="238" t="s">
        <v>230</v>
      </c>
      <c r="S469" s="238" t="s">
        <v>662</v>
      </c>
      <c r="T469" s="239" t="s">
        <v>662</v>
      </c>
      <c r="U469" s="223">
        <v>0</v>
      </c>
      <c r="V469" s="223">
        <f>ROUND(E469*U469,2)</f>
        <v>0</v>
      </c>
      <c r="W469" s="223"/>
      <c r="X469" s="223" t="s">
        <v>232</v>
      </c>
      <c r="Y469" s="214"/>
      <c r="Z469" s="214"/>
      <c r="AA469" s="214"/>
      <c r="AB469" s="214"/>
      <c r="AC469" s="214"/>
      <c r="AD469" s="214"/>
      <c r="AE469" s="214"/>
      <c r="AF469" s="214"/>
      <c r="AG469" s="214" t="s">
        <v>233</v>
      </c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>
      <c r="A470" s="221"/>
      <c r="B470" s="222"/>
      <c r="C470" s="254" t="s">
        <v>663</v>
      </c>
      <c r="D470" s="224"/>
      <c r="E470" s="225">
        <v>9.0299999999999994</v>
      </c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172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>
      <c r="A471" s="233">
        <v>107</v>
      </c>
      <c r="B471" s="234" t="s">
        <v>664</v>
      </c>
      <c r="C471" s="252" t="s">
        <v>665</v>
      </c>
      <c r="D471" s="235" t="s">
        <v>223</v>
      </c>
      <c r="E471" s="236">
        <v>47.15</v>
      </c>
      <c r="F471" s="237"/>
      <c r="G471" s="238">
        <f>ROUND(E471*F471,2)</f>
        <v>0</v>
      </c>
      <c r="H471" s="237"/>
      <c r="I471" s="238">
        <f>ROUND(E471*H471,2)</f>
        <v>0</v>
      </c>
      <c r="J471" s="237"/>
      <c r="K471" s="238">
        <f>ROUND(E471*J471,2)</f>
        <v>0</v>
      </c>
      <c r="L471" s="238">
        <v>21</v>
      </c>
      <c r="M471" s="238">
        <f>G471*(1+L471/100)</f>
        <v>0</v>
      </c>
      <c r="N471" s="238">
        <v>1E-4</v>
      </c>
      <c r="O471" s="238">
        <f>ROUND(E471*N471,2)</f>
        <v>0</v>
      </c>
      <c r="P471" s="238">
        <v>0</v>
      </c>
      <c r="Q471" s="238">
        <f>ROUND(E471*P471,2)</f>
        <v>0</v>
      </c>
      <c r="R471" s="238" t="s">
        <v>230</v>
      </c>
      <c r="S471" s="238" t="s">
        <v>165</v>
      </c>
      <c r="T471" s="239" t="s">
        <v>166</v>
      </c>
      <c r="U471" s="223">
        <v>0</v>
      </c>
      <c r="V471" s="223">
        <f>ROUND(E471*U471,2)</f>
        <v>0</v>
      </c>
      <c r="W471" s="223"/>
      <c r="X471" s="223" t="s">
        <v>232</v>
      </c>
      <c r="Y471" s="214"/>
      <c r="Z471" s="214"/>
      <c r="AA471" s="214"/>
      <c r="AB471" s="214"/>
      <c r="AC471" s="214"/>
      <c r="AD471" s="214"/>
      <c r="AE471" s="214"/>
      <c r="AF471" s="214"/>
      <c r="AG471" s="214" t="s">
        <v>233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>
      <c r="A472" s="221"/>
      <c r="B472" s="222"/>
      <c r="C472" s="254" t="s">
        <v>666</v>
      </c>
      <c r="D472" s="224"/>
      <c r="E472" s="225">
        <v>16.8</v>
      </c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172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>
      <c r="A473" s="221"/>
      <c r="B473" s="222"/>
      <c r="C473" s="254" t="s">
        <v>667</v>
      </c>
      <c r="D473" s="224"/>
      <c r="E473" s="225">
        <v>12.6</v>
      </c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172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>
      <c r="A474" s="221"/>
      <c r="B474" s="222"/>
      <c r="C474" s="254" t="s">
        <v>668</v>
      </c>
      <c r="D474" s="224"/>
      <c r="E474" s="225">
        <v>5.2</v>
      </c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172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>
      <c r="A475" s="221"/>
      <c r="B475" s="222"/>
      <c r="C475" s="254" t="s">
        <v>669</v>
      </c>
      <c r="D475" s="224"/>
      <c r="E475" s="225">
        <v>7.2</v>
      </c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172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>
      <c r="A476" s="221"/>
      <c r="B476" s="222"/>
      <c r="C476" s="254" t="s">
        <v>670</v>
      </c>
      <c r="D476" s="224"/>
      <c r="E476" s="225">
        <v>5.35</v>
      </c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172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>
      <c r="A477" s="233">
        <v>108</v>
      </c>
      <c r="B477" s="234" t="s">
        <v>671</v>
      </c>
      <c r="C477" s="252" t="s">
        <v>672</v>
      </c>
      <c r="D477" s="235" t="s">
        <v>223</v>
      </c>
      <c r="E477" s="236">
        <v>47.15</v>
      </c>
      <c r="F477" s="237"/>
      <c r="G477" s="238">
        <f>ROUND(E477*F477,2)</f>
        <v>0</v>
      </c>
      <c r="H477" s="237"/>
      <c r="I477" s="238">
        <f>ROUND(E477*H477,2)</f>
        <v>0</v>
      </c>
      <c r="J477" s="237"/>
      <c r="K477" s="238">
        <f>ROUND(E477*J477,2)</f>
        <v>0</v>
      </c>
      <c r="L477" s="238">
        <v>21</v>
      </c>
      <c r="M477" s="238">
        <f>G477*(1+L477/100)</f>
        <v>0</v>
      </c>
      <c r="N477" s="238">
        <v>1E-4</v>
      </c>
      <c r="O477" s="238">
        <f>ROUND(E477*N477,2)</f>
        <v>0</v>
      </c>
      <c r="P477" s="238">
        <v>0</v>
      </c>
      <c r="Q477" s="238">
        <f>ROUND(E477*P477,2)</f>
        <v>0</v>
      </c>
      <c r="R477" s="238"/>
      <c r="S477" s="238" t="s">
        <v>219</v>
      </c>
      <c r="T477" s="239" t="s">
        <v>220</v>
      </c>
      <c r="U477" s="223">
        <v>0</v>
      </c>
      <c r="V477" s="223">
        <f>ROUND(E477*U477,2)</f>
        <v>0</v>
      </c>
      <c r="W477" s="223"/>
      <c r="X477" s="223" t="s">
        <v>232</v>
      </c>
      <c r="Y477" s="214"/>
      <c r="Z477" s="214"/>
      <c r="AA477" s="214"/>
      <c r="AB477" s="214"/>
      <c r="AC477" s="214"/>
      <c r="AD477" s="214"/>
      <c r="AE477" s="214"/>
      <c r="AF477" s="214"/>
      <c r="AG477" s="214" t="s">
        <v>233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>
      <c r="A478" s="221"/>
      <c r="B478" s="222"/>
      <c r="C478" s="254" t="s">
        <v>666</v>
      </c>
      <c r="D478" s="224"/>
      <c r="E478" s="225">
        <v>16.8</v>
      </c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172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>
      <c r="A479" s="221"/>
      <c r="B479" s="222"/>
      <c r="C479" s="254" t="s">
        <v>667</v>
      </c>
      <c r="D479" s="224"/>
      <c r="E479" s="225">
        <v>12.6</v>
      </c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172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>
      <c r="A480" s="221"/>
      <c r="B480" s="222"/>
      <c r="C480" s="254" t="s">
        <v>668</v>
      </c>
      <c r="D480" s="224"/>
      <c r="E480" s="225">
        <v>5.2</v>
      </c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172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>
      <c r="A481" s="221"/>
      <c r="B481" s="222"/>
      <c r="C481" s="254" t="s">
        <v>669</v>
      </c>
      <c r="D481" s="224"/>
      <c r="E481" s="225">
        <v>7.2</v>
      </c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172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>
      <c r="A482" s="221"/>
      <c r="B482" s="222"/>
      <c r="C482" s="254" t="s">
        <v>670</v>
      </c>
      <c r="D482" s="224"/>
      <c r="E482" s="225">
        <v>5.35</v>
      </c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172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>
      <c r="A483" s="233">
        <v>109</v>
      </c>
      <c r="B483" s="234" t="s">
        <v>673</v>
      </c>
      <c r="C483" s="252" t="s">
        <v>674</v>
      </c>
      <c r="D483" s="235" t="s">
        <v>223</v>
      </c>
      <c r="E483" s="236">
        <v>14.15</v>
      </c>
      <c r="F483" s="237"/>
      <c r="G483" s="238">
        <f>ROUND(E483*F483,2)</f>
        <v>0</v>
      </c>
      <c r="H483" s="237"/>
      <c r="I483" s="238">
        <f>ROUND(E483*H483,2)</f>
        <v>0</v>
      </c>
      <c r="J483" s="237"/>
      <c r="K483" s="238">
        <f>ROUND(E483*J483,2)</f>
        <v>0</v>
      </c>
      <c r="L483" s="238">
        <v>21</v>
      </c>
      <c r="M483" s="238">
        <f>G483*(1+L483/100)</f>
        <v>0</v>
      </c>
      <c r="N483" s="238">
        <v>6.0000000000000002E-5</v>
      </c>
      <c r="O483" s="238">
        <f>ROUND(E483*N483,2)</f>
        <v>0</v>
      </c>
      <c r="P483" s="238">
        <v>0</v>
      </c>
      <c r="Q483" s="238">
        <f>ROUND(E483*P483,2)</f>
        <v>0</v>
      </c>
      <c r="R483" s="238"/>
      <c r="S483" s="238" t="s">
        <v>219</v>
      </c>
      <c r="T483" s="239" t="s">
        <v>220</v>
      </c>
      <c r="U483" s="223">
        <v>0</v>
      </c>
      <c r="V483" s="223">
        <f>ROUND(E483*U483,2)</f>
        <v>0</v>
      </c>
      <c r="W483" s="223"/>
      <c r="X483" s="223" t="s">
        <v>232</v>
      </c>
      <c r="Y483" s="214"/>
      <c r="Z483" s="214"/>
      <c r="AA483" s="214"/>
      <c r="AB483" s="214"/>
      <c r="AC483" s="214"/>
      <c r="AD483" s="214"/>
      <c r="AE483" s="214"/>
      <c r="AF483" s="214"/>
      <c r="AG483" s="214" t="s">
        <v>233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>
      <c r="A484" s="221"/>
      <c r="B484" s="222"/>
      <c r="C484" s="254" t="s">
        <v>675</v>
      </c>
      <c r="D484" s="224"/>
      <c r="E484" s="225">
        <v>9</v>
      </c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172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>
      <c r="A485" s="221"/>
      <c r="B485" s="222"/>
      <c r="C485" s="254" t="s">
        <v>676</v>
      </c>
      <c r="D485" s="224"/>
      <c r="E485" s="225">
        <v>4</v>
      </c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172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>
      <c r="A486" s="221"/>
      <c r="B486" s="222"/>
      <c r="C486" s="254" t="s">
        <v>677</v>
      </c>
      <c r="D486" s="224"/>
      <c r="E486" s="225">
        <v>1.1499999999999999</v>
      </c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172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>
      <c r="A487" s="233">
        <v>110</v>
      </c>
      <c r="B487" s="234" t="s">
        <v>678</v>
      </c>
      <c r="C487" s="252" t="s">
        <v>679</v>
      </c>
      <c r="D487" s="235" t="s">
        <v>223</v>
      </c>
      <c r="E487" s="236">
        <v>14.15</v>
      </c>
      <c r="F487" s="237"/>
      <c r="G487" s="238">
        <f>ROUND(E487*F487,2)</f>
        <v>0</v>
      </c>
      <c r="H487" s="237"/>
      <c r="I487" s="238">
        <f>ROUND(E487*H487,2)</f>
        <v>0</v>
      </c>
      <c r="J487" s="237"/>
      <c r="K487" s="238">
        <f>ROUND(E487*J487,2)</f>
        <v>0</v>
      </c>
      <c r="L487" s="238">
        <v>21</v>
      </c>
      <c r="M487" s="238">
        <f>G487*(1+L487/100)</f>
        <v>0</v>
      </c>
      <c r="N487" s="238">
        <v>6.0000000000000002E-5</v>
      </c>
      <c r="O487" s="238">
        <f>ROUND(E487*N487,2)</f>
        <v>0</v>
      </c>
      <c r="P487" s="238">
        <v>0</v>
      </c>
      <c r="Q487" s="238">
        <f>ROUND(E487*P487,2)</f>
        <v>0</v>
      </c>
      <c r="R487" s="238" t="s">
        <v>230</v>
      </c>
      <c r="S487" s="238" t="s">
        <v>165</v>
      </c>
      <c r="T487" s="239" t="s">
        <v>166</v>
      </c>
      <c r="U487" s="223">
        <v>0</v>
      </c>
      <c r="V487" s="223">
        <f>ROUND(E487*U487,2)</f>
        <v>0</v>
      </c>
      <c r="W487" s="223"/>
      <c r="X487" s="223" t="s">
        <v>232</v>
      </c>
      <c r="Y487" s="214"/>
      <c r="Z487" s="214"/>
      <c r="AA487" s="214"/>
      <c r="AB487" s="214"/>
      <c r="AC487" s="214"/>
      <c r="AD487" s="214"/>
      <c r="AE487" s="214"/>
      <c r="AF487" s="214"/>
      <c r="AG487" s="214" t="s">
        <v>233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>
      <c r="A488" s="221"/>
      <c r="B488" s="222"/>
      <c r="C488" s="254" t="s">
        <v>680</v>
      </c>
      <c r="D488" s="224"/>
      <c r="E488" s="225">
        <v>4</v>
      </c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172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>
      <c r="A489" s="221"/>
      <c r="B489" s="222"/>
      <c r="C489" s="254" t="s">
        <v>681</v>
      </c>
      <c r="D489" s="224"/>
      <c r="E489" s="225">
        <v>3</v>
      </c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172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>
      <c r="A490" s="221"/>
      <c r="B490" s="222"/>
      <c r="C490" s="254" t="s">
        <v>682</v>
      </c>
      <c r="D490" s="224"/>
      <c r="E490" s="225">
        <v>2</v>
      </c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172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>
      <c r="A491" s="221"/>
      <c r="B491" s="222"/>
      <c r="C491" s="254" t="s">
        <v>676</v>
      </c>
      <c r="D491" s="224"/>
      <c r="E491" s="225">
        <v>4</v>
      </c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172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>
      <c r="A492" s="221"/>
      <c r="B492" s="222"/>
      <c r="C492" s="254" t="s">
        <v>677</v>
      </c>
      <c r="D492" s="224"/>
      <c r="E492" s="225">
        <v>1.1499999999999999</v>
      </c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172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>
      <c r="A493" s="233">
        <v>111</v>
      </c>
      <c r="B493" s="234" t="s">
        <v>683</v>
      </c>
      <c r="C493" s="252" t="s">
        <v>684</v>
      </c>
      <c r="D493" s="235" t="s">
        <v>203</v>
      </c>
      <c r="E493" s="236">
        <v>5.4264000000000001</v>
      </c>
      <c r="F493" s="237"/>
      <c r="G493" s="238">
        <f>ROUND(E493*F493,2)</f>
        <v>0</v>
      </c>
      <c r="H493" s="237"/>
      <c r="I493" s="238">
        <f>ROUND(E493*H493,2)</f>
        <v>0</v>
      </c>
      <c r="J493" s="237"/>
      <c r="K493" s="238">
        <f>ROUND(E493*J493,2)</f>
        <v>0</v>
      </c>
      <c r="L493" s="238">
        <v>21</v>
      </c>
      <c r="M493" s="238">
        <f>G493*(1+L493/100)</f>
        <v>0</v>
      </c>
      <c r="N493" s="238">
        <v>4.1999999999999997E-3</v>
      </c>
      <c r="O493" s="238">
        <f>ROUND(E493*N493,2)</f>
        <v>0.02</v>
      </c>
      <c r="P493" s="238">
        <v>0</v>
      </c>
      <c r="Q493" s="238">
        <f>ROUND(E493*P493,2)</f>
        <v>0</v>
      </c>
      <c r="R493" s="238"/>
      <c r="S493" s="238" t="s">
        <v>219</v>
      </c>
      <c r="T493" s="239" t="s">
        <v>220</v>
      </c>
      <c r="U493" s="223">
        <v>0</v>
      </c>
      <c r="V493" s="223">
        <f>ROUND(E493*U493,2)</f>
        <v>0</v>
      </c>
      <c r="W493" s="223"/>
      <c r="X493" s="223" t="s">
        <v>232</v>
      </c>
      <c r="Y493" s="214"/>
      <c r="Z493" s="214"/>
      <c r="AA493" s="214"/>
      <c r="AB493" s="214"/>
      <c r="AC493" s="214"/>
      <c r="AD493" s="214"/>
      <c r="AE493" s="214"/>
      <c r="AF493" s="214"/>
      <c r="AG493" s="214" t="s">
        <v>685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>
      <c r="A494" s="221"/>
      <c r="B494" s="222"/>
      <c r="C494" s="254" t="s">
        <v>686</v>
      </c>
      <c r="D494" s="224"/>
      <c r="E494" s="225">
        <v>5.43</v>
      </c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172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ht="33.75" outlineLevel="1">
      <c r="A495" s="233">
        <v>112</v>
      </c>
      <c r="B495" s="234" t="s">
        <v>687</v>
      </c>
      <c r="C495" s="252" t="s">
        <v>688</v>
      </c>
      <c r="D495" s="235" t="s">
        <v>203</v>
      </c>
      <c r="E495" s="236">
        <v>12.872999999999999</v>
      </c>
      <c r="F495" s="237"/>
      <c r="G495" s="238">
        <f>ROUND(E495*F495,2)</f>
        <v>0</v>
      </c>
      <c r="H495" s="237"/>
      <c r="I495" s="238">
        <f>ROUND(E495*H495,2)</f>
        <v>0</v>
      </c>
      <c r="J495" s="237"/>
      <c r="K495" s="238">
        <f>ROUND(E495*J495,2)</f>
        <v>0</v>
      </c>
      <c r="L495" s="238">
        <v>21</v>
      </c>
      <c r="M495" s="238">
        <f>G495*(1+L495/100)</f>
        <v>0</v>
      </c>
      <c r="N495" s="238">
        <v>7.5000000000000002E-4</v>
      </c>
      <c r="O495" s="238">
        <f>ROUND(E495*N495,2)</f>
        <v>0.01</v>
      </c>
      <c r="P495" s="238">
        <v>0</v>
      </c>
      <c r="Q495" s="238">
        <f>ROUND(E495*P495,2)</f>
        <v>0</v>
      </c>
      <c r="R495" s="238" t="s">
        <v>230</v>
      </c>
      <c r="S495" s="238" t="s">
        <v>689</v>
      </c>
      <c r="T495" s="239" t="s">
        <v>689</v>
      </c>
      <c r="U495" s="223">
        <v>0</v>
      </c>
      <c r="V495" s="223">
        <f>ROUND(E495*U495,2)</f>
        <v>0</v>
      </c>
      <c r="W495" s="223"/>
      <c r="X495" s="223" t="s">
        <v>232</v>
      </c>
      <c r="Y495" s="214"/>
      <c r="Z495" s="214"/>
      <c r="AA495" s="214"/>
      <c r="AB495" s="214"/>
      <c r="AC495" s="214"/>
      <c r="AD495" s="214"/>
      <c r="AE495" s="214"/>
      <c r="AF495" s="214"/>
      <c r="AG495" s="214" t="s">
        <v>685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>
      <c r="A496" s="221"/>
      <c r="B496" s="222"/>
      <c r="C496" s="254" t="s">
        <v>690</v>
      </c>
      <c r="D496" s="224"/>
      <c r="E496" s="225">
        <v>2.97</v>
      </c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172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>
      <c r="A497" s="221"/>
      <c r="B497" s="222"/>
      <c r="C497" s="254" t="s">
        <v>691</v>
      </c>
      <c r="D497" s="224"/>
      <c r="E497" s="225">
        <v>9.9</v>
      </c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172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ht="33.75" outlineLevel="1">
      <c r="A498" s="233">
        <v>113</v>
      </c>
      <c r="B498" s="234" t="s">
        <v>692</v>
      </c>
      <c r="C498" s="252" t="s">
        <v>693</v>
      </c>
      <c r="D498" s="235" t="s">
        <v>203</v>
      </c>
      <c r="E498" s="236">
        <v>175.53399999999999</v>
      </c>
      <c r="F498" s="237"/>
      <c r="G498" s="238">
        <f>ROUND(E498*F498,2)</f>
        <v>0</v>
      </c>
      <c r="H498" s="237"/>
      <c r="I498" s="238">
        <f>ROUND(E498*H498,2)</f>
        <v>0</v>
      </c>
      <c r="J498" s="237"/>
      <c r="K498" s="238">
        <f>ROUND(E498*J498,2)</f>
        <v>0</v>
      </c>
      <c r="L498" s="238">
        <v>21</v>
      </c>
      <c r="M498" s="238">
        <f>G498*(1+L498/100)</f>
        <v>0</v>
      </c>
      <c r="N498" s="238">
        <v>4.0000000000000001E-3</v>
      </c>
      <c r="O498" s="238">
        <f>ROUND(E498*N498,2)</f>
        <v>0.7</v>
      </c>
      <c r="P498" s="238">
        <v>0</v>
      </c>
      <c r="Q498" s="238">
        <f>ROUND(E498*P498,2)</f>
        <v>0</v>
      </c>
      <c r="R498" s="238" t="s">
        <v>230</v>
      </c>
      <c r="S498" s="238" t="s">
        <v>689</v>
      </c>
      <c r="T498" s="239" t="s">
        <v>689</v>
      </c>
      <c r="U498" s="223">
        <v>0</v>
      </c>
      <c r="V498" s="223">
        <f>ROUND(E498*U498,2)</f>
        <v>0</v>
      </c>
      <c r="W498" s="223"/>
      <c r="X498" s="223" t="s">
        <v>232</v>
      </c>
      <c r="Y498" s="214"/>
      <c r="Z498" s="214"/>
      <c r="AA498" s="214"/>
      <c r="AB498" s="214"/>
      <c r="AC498" s="214"/>
      <c r="AD498" s="214"/>
      <c r="AE498" s="214"/>
      <c r="AF498" s="214"/>
      <c r="AG498" s="214" t="s">
        <v>685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>
      <c r="A499" s="221"/>
      <c r="B499" s="222"/>
      <c r="C499" s="254" t="s">
        <v>694</v>
      </c>
      <c r="D499" s="224"/>
      <c r="E499" s="225">
        <v>82.67</v>
      </c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172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>
      <c r="A500" s="221"/>
      <c r="B500" s="222"/>
      <c r="C500" s="254" t="s">
        <v>695</v>
      </c>
      <c r="D500" s="224"/>
      <c r="E500" s="225">
        <v>92.87</v>
      </c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172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ht="22.5" outlineLevel="1">
      <c r="A501" s="233">
        <v>114</v>
      </c>
      <c r="B501" s="234" t="s">
        <v>696</v>
      </c>
      <c r="C501" s="252" t="s">
        <v>697</v>
      </c>
      <c r="D501" s="235" t="s">
        <v>203</v>
      </c>
      <c r="E501" s="236">
        <v>110.4632</v>
      </c>
      <c r="F501" s="237"/>
      <c r="G501" s="238">
        <f>ROUND(E501*F501,2)</f>
        <v>0</v>
      </c>
      <c r="H501" s="237"/>
      <c r="I501" s="238">
        <f>ROUND(E501*H501,2)</f>
        <v>0</v>
      </c>
      <c r="J501" s="237"/>
      <c r="K501" s="238">
        <f>ROUND(E501*J501,2)</f>
        <v>0</v>
      </c>
      <c r="L501" s="238">
        <v>21</v>
      </c>
      <c r="M501" s="238">
        <f>G501*(1+L501/100)</f>
        <v>0</v>
      </c>
      <c r="N501" s="238">
        <v>4.0000000000000001E-3</v>
      </c>
      <c r="O501" s="238">
        <f>ROUND(E501*N501,2)</f>
        <v>0.44</v>
      </c>
      <c r="P501" s="238">
        <v>0</v>
      </c>
      <c r="Q501" s="238">
        <f>ROUND(E501*P501,2)</f>
        <v>0</v>
      </c>
      <c r="R501" s="238"/>
      <c r="S501" s="238" t="s">
        <v>219</v>
      </c>
      <c r="T501" s="239" t="s">
        <v>220</v>
      </c>
      <c r="U501" s="223">
        <v>0</v>
      </c>
      <c r="V501" s="223">
        <f>ROUND(E501*U501,2)</f>
        <v>0</v>
      </c>
      <c r="W501" s="223"/>
      <c r="X501" s="223" t="s">
        <v>232</v>
      </c>
      <c r="Y501" s="214"/>
      <c r="Z501" s="214"/>
      <c r="AA501" s="214"/>
      <c r="AB501" s="214"/>
      <c r="AC501" s="214"/>
      <c r="AD501" s="214"/>
      <c r="AE501" s="214"/>
      <c r="AF501" s="214"/>
      <c r="AG501" s="214" t="s">
        <v>685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>
      <c r="A502" s="221"/>
      <c r="B502" s="222"/>
      <c r="C502" s="254" t="s">
        <v>698</v>
      </c>
      <c r="D502" s="224"/>
      <c r="E502" s="225">
        <v>110.46</v>
      </c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172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>
      <c r="A503" s="233">
        <v>115</v>
      </c>
      <c r="B503" s="234" t="s">
        <v>699</v>
      </c>
      <c r="C503" s="252" t="s">
        <v>700</v>
      </c>
      <c r="D503" s="235" t="s">
        <v>203</v>
      </c>
      <c r="E503" s="236">
        <v>23.207100000000001</v>
      </c>
      <c r="F503" s="237"/>
      <c r="G503" s="238">
        <f>ROUND(E503*F503,2)</f>
        <v>0</v>
      </c>
      <c r="H503" s="237"/>
      <c r="I503" s="238">
        <f>ROUND(E503*H503,2)</f>
        <v>0</v>
      </c>
      <c r="J503" s="237"/>
      <c r="K503" s="238">
        <f>ROUND(E503*J503,2)</f>
        <v>0</v>
      </c>
      <c r="L503" s="238">
        <v>21</v>
      </c>
      <c r="M503" s="238">
        <f>G503*(1+L503/100)</f>
        <v>0</v>
      </c>
      <c r="N503" s="238">
        <v>6.6E-3</v>
      </c>
      <c r="O503" s="238">
        <f>ROUND(E503*N503,2)</f>
        <v>0.15</v>
      </c>
      <c r="P503" s="238">
        <v>0</v>
      </c>
      <c r="Q503" s="238">
        <f>ROUND(E503*P503,2)</f>
        <v>0</v>
      </c>
      <c r="R503" s="238"/>
      <c r="S503" s="238" t="s">
        <v>219</v>
      </c>
      <c r="T503" s="239" t="s">
        <v>220</v>
      </c>
      <c r="U503" s="223">
        <v>0</v>
      </c>
      <c r="V503" s="223">
        <f>ROUND(E503*U503,2)</f>
        <v>0</v>
      </c>
      <c r="W503" s="223"/>
      <c r="X503" s="223" t="s">
        <v>232</v>
      </c>
      <c r="Y503" s="214"/>
      <c r="Z503" s="214"/>
      <c r="AA503" s="214"/>
      <c r="AB503" s="214"/>
      <c r="AC503" s="214"/>
      <c r="AD503" s="214"/>
      <c r="AE503" s="214"/>
      <c r="AF503" s="214"/>
      <c r="AG503" s="214" t="s">
        <v>685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>
      <c r="A504" s="221"/>
      <c r="B504" s="222"/>
      <c r="C504" s="254" t="s">
        <v>701</v>
      </c>
      <c r="D504" s="224"/>
      <c r="E504" s="225">
        <v>23.21</v>
      </c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172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>
      <c r="A505" s="233">
        <v>116</v>
      </c>
      <c r="B505" s="234" t="s">
        <v>702</v>
      </c>
      <c r="C505" s="252" t="s">
        <v>703</v>
      </c>
      <c r="D505" s="235" t="s">
        <v>223</v>
      </c>
      <c r="E505" s="236">
        <v>13.545</v>
      </c>
      <c r="F505" s="237"/>
      <c r="G505" s="238">
        <f>ROUND(E505*F505,2)</f>
        <v>0</v>
      </c>
      <c r="H505" s="237"/>
      <c r="I505" s="238">
        <f>ROUND(E505*H505,2)</f>
        <v>0</v>
      </c>
      <c r="J505" s="237"/>
      <c r="K505" s="238">
        <f>ROUND(E505*J505,2)</f>
        <v>0</v>
      </c>
      <c r="L505" s="238">
        <v>21</v>
      </c>
      <c r="M505" s="238">
        <f>G505*(1+L505/100)</f>
        <v>0</v>
      </c>
      <c r="N505" s="238">
        <v>1.0000000000000001E-5</v>
      </c>
      <c r="O505" s="238">
        <f>ROUND(E505*N505,2)</f>
        <v>0</v>
      </c>
      <c r="P505" s="238">
        <v>0</v>
      </c>
      <c r="Q505" s="238">
        <f>ROUND(E505*P505,2)</f>
        <v>0</v>
      </c>
      <c r="R505" s="238" t="s">
        <v>230</v>
      </c>
      <c r="S505" s="238" t="s">
        <v>165</v>
      </c>
      <c r="T505" s="239" t="s">
        <v>166</v>
      </c>
      <c r="U505" s="223">
        <v>0</v>
      </c>
      <c r="V505" s="223">
        <f>ROUND(E505*U505,2)</f>
        <v>0</v>
      </c>
      <c r="W505" s="223"/>
      <c r="X505" s="223" t="s">
        <v>232</v>
      </c>
      <c r="Y505" s="214"/>
      <c r="Z505" s="214"/>
      <c r="AA505" s="214"/>
      <c r="AB505" s="214"/>
      <c r="AC505" s="214"/>
      <c r="AD505" s="214"/>
      <c r="AE505" s="214"/>
      <c r="AF505" s="214"/>
      <c r="AG505" s="214" t="s">
        <v>233</v>
      </c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>
      <c r="A506" s="221"/>
      <c r="B506" s="222"/>
      <c r="C506" s="254" t="s">
        <v>704</v>
      </c>
      <c r="D506" s="224"/>
      <c r="E506" s="225">
        <v>13.54</v>
      </c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172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>
      <c r="A507" s="227" t="s">
        <v>159</v>
      </c>
      <c r="B507" s="228" t="s">
        <v>86</v>
      </c>
      <c r="C507" s="251" t="s">
        <v>87</v>
      </c>
      <c r="D507" s="229"/>
      <c r="E507" s="230"/>
      <c r="F507" s="231"/>
      <c r="G507" s="231">
        <f>SUMIF(AG508:AG530,"&lt;&gt;NOR",G508:G530)</f>
        <v>0</v>
      </c>
      <c r="H507" s="231"/>
      <c r="I507" s="231">
        <f>SUM(I508:I530)</f>
        <v>0</v>
      </c>
      <c r="J507" s="231"/>
      <c r="K507" s="231">
        <f>SUM(K508:K530)</f>
        <v>0</v>
      </c>
      <c r="L507" s="231"/>
      <c r="M507" s="231">
        <f>SUM(M508:M530)</f>
        <v>0</v>
      </c>
      <c r="N507" s="231"/>
      <c r="O507" s="231">
        <f>SUM(O508:O530)</f>
        <v>65.06</v>
      </c>
      <c r="P507" s="231"/>
      <c r="Q507" s="231">
        <f>SUM(Q508:Q530)</f>
        <v>0</v>
      </c>
      <c r="R507" s="231"/>
      <c r="S507" s="231"/>
      <c r="T507" s="232"/>
      <c r="U507" s="226"/>
      <c r="V507" s="226">
        <f>SUM(V508:V530)</f>
        <v>0</v>
      </c>
      <c r="W507" s="226"/>
      <c r="X507" s="226"/>
      <c r="AG507" t="s">
        <v>160</v>
      </c>
    </row>
    <row r="508" spans="1:60" outlineLevel="1">
      <c r="A508" s="233">
        <v>117</v>
      </c>
      <c r="B508" s="234" t="s">
        <v>705</v>
      </c>
      <c r="C508" s="252" t="s">
        <v>706</v>
      </c>
      <c r="D508" s="235" t="s">
        <v>163</v>
      </c>
      <c r="E508" s="236">
        <v>0.42449999999999999</v>
      </c>
      <c r="F508" s="237"/>
      <c r="G508" s="238">
        <f>ROUND(E508*F508,2)</f>
        <v>0</v>
      </c>
      <c r="H508" s="237"/>
      <c r="I508" s="238">
        <f>ROUND(E508*H508,2)</f>
        <v>0</v>
      </c>
      <c r="J508" s="237"/>
      <c r="K508" s="238">
        <f>ROUND(E508*J508,2)</f>
        <v>0</v>
      </c>
      <c r="L508" s="238">
        <v>21</v>
      </c>
      <c r="M508" s="238">
        <f>G508*(1+L508/100)</f>
        <v>0</v>
      </c>
      <c r="N508" s="238">
        <v>2.5249999999999999</v>
      </c>
      <c r="O508" s="238">
        <f>ROUND(E508*N508,2)</f>
        <v>1.07</v>
      </c>
      <c r="P508" s="238">
        <v>0</v>
      </c>
      <c r="Q508" s="238">
        <f>ROUND(E508*P508,2)</f>
        <v>0</v>
      </c>
      <c r="R508" s="238" t="s">
        <v>309</v>
      </c>
      <c r="S508" s="238" t="s">
        <v>165</v>
      </c>
      <c r="T508" s="239" t="s">
        <v>166</v>
      </c>
      <c r="U508" s="223">
        <v>0</v>
      </c>
      <c r="V508" s="223">
        <f>ROUND(E508*U508,2)</f>
        <v>0</v>
      </c>
      <c r="W508" s="223"/>
      <c r="X508" s="223" t="s">
        <v>167</v>
      </c>
      <c r="Y508" s="214"/>
      <c r="Z508" s="214"/>
      <c r="AA508" s="214"/>
      <c r="AB508" s="214"/>
      <c r="AC508" s="214"/>
      <c r="AD508" s="214"/>
      <c r="AE508" s="214"/>
      <c r="AF508" s="214"/>
      <c r="AG508" s="214" t="s">
        <v>175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>
      <c r="A509" s="221"/>
      <c r="B509" s="222"/>
      <c r="C509" s="253" t="s">
        <v>707</v>
      </c>
      <c r="D509" s="241"/>
      <c r="E509" s="241"/>
      <c r="F509" s="241"/>
      <c r="G509" s="241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170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>
      <c r="A510" s="221"/>
      <c r="B510" s="222"/>
      <c r="C510" s="254" t="s">
        <v>708</v>
      </c>
      <c r="D510" s="224"/>
      <c r="E510" s="225">
        <v>0.42</v>
      </c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172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>
      <c r="A511" s="233">
        <v>118</v>
      </c>
      <c r="B511" s="234" t="s">
        <v>709</v>
      </c>
      <c r="C511" s="252" t="s">
        <v>710</v>
      </c>
      <c r="D511" s="235" t="s">
        <v>163</v>
      </c>
      <c r="E511" s="236">
        <v>25.1098</v>
      </c>
      <c r="F511" s="237"/>
      <c r="G511" s="238">
        <f>ROUND(E511*F511,2)</f>
        <v>0</v>
      </c>
      <c r="H511" s="237"/>
      <c r="I511" s="238">
        <f>ROUND(E511*H511,2)</f>
        <v>0</v>
      </c>
      <c r="J511" s="237"/>
      <c r="K511" s="238">
        <f>ROUND(E511*J511,2)</f>
        <v>0</v>
      </c>
      <c r="L511" s="238">
        <v>21</v>
      </c>
      <c r="M511" s="238">
        <f>G511*(1+L511/100)</f>
        <v>0</v>
      </c>
      <c r="N511" s="238">
        <v>2.5249999999999999</v>
      </c>
      <c r="O511" s="238">
        <f>ROUND(E511*N511,2)</f>
        <v>63.4</v>
      </c>
      <c r="P511" s="238">
        <v>0</v>
      </c>
      <c r="Q511" s="238">
        <f>ROUND(E511*P511,2)</f>
        <v>0</v>
      </c>
      <c r="R511" s="238" t="s">
        <v>309</v>
      </c>
      <c r="S511" s="238" t="s">
        <v>165</v>
      </c>
      <c r="T511" s="239" t="s">
        <v>166</v>
      </c>
      <c r="U511" s="223">
        <v>0</v>
      </c>
      <c r="V511" s="223">
        <f>ROUND(E511*U511,2)</f>
        <v>0</v>
      </c>
      <c r="W511" s="223"/>
      <c r="X511" s="223" t="s">
        <v>167</v>
      </c>
      <c r="Y511" s="214"/>
      <c r="Z511" s="214"/>
      <c r="AA511" s="214"/>
      <c r="AB511" s="214"/>
      <c r="AC511" s="214"/>
      <c r="AD511" s="214"/>
      <c r="AE511" s="214"/>
      <c r="AF511" s="214"/>
      <c r="AG511" s="214" t="s">
        <v>175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>
      <c r="A512" s="221"/>
      <c r="B512" s="222"/>
      <c r="C512" s="253" t="s">
        <v>707</v>
      </c>
      <c r="D512" s="241"/>
      <c r="E512" s="241"/>
      <c r="F512" s="241"/>
      <c r="G512" s="241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170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>
      <c r="A513" s="221"/>
      <c r="B513" s="222"/>
      <c r="C513" s="254" t="s">
        <v>711</v>
      </c>
      <c r="D513" s="224"/>
      <c r="E513" s="225">
        <v>6.03</v>
      </c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172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>
      <c r="A514" s="221"/>
      <c r="B514" s="222"/>
      <c r="C514" s="254" t="s">
        <v>712</v>
      </c>
      <c r="D514" s="224"/>
      <c r="E514" s="225">
        <v>1.81</v>
      </c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172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>
      <c r="A515" s="221"/>
      <c r="B515" s="222"/>
      <c r="C515" s="254" t="s">
        <v>373</v>
      </c>
      <c r="D515" s="224"/>
      <c r="E515" s="225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172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>
      <c r="A516" s="221"/>
      <c r="B516" s="222"/>
      <c r="C516" s="254" t="s">
        <v>713</v>
      </c>
      <c r="D516" s="224"/>
      <c r="E516" s="225">
        <v>7.02</v>
      </c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172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>
      <c r="A517" s="221"/>
      <c r="B517" s="222"/>
      <c r="C517" s="254" t="s">
        <v>714</v>
      </c>
      <c r="D517" s="224"/>
      <c r="E517" s="225">
        <v>4.71</v>
      </c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172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>
      <c r="A518" s="221"/>
      <c r="B518" s="222"/>
      <c r="C518" s="254" t="s">
        <v>715</v>
      </c>
      <c r="D518" s="224"/>
      <c r="E518" s="225">
        <v>5.54</v>
      </c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172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>
      <c r="A519" s="233">
        <v>119</v>
      </c>
      <c r="B519" s="234" t="s">
        <v>716</v>
      </c>
      <c r="C519" s="252" t="s">
        <v>717</v>
      </c>
      <c r="D519" s="235" t="s">
        <v>223</v>
      </c>
      <c r="E519" s="236">
        <v>20.6</v>
      </c>
      <c r="F519" s="237"/>
      <c r="G519" s="238">
        <f>ROUND(E519*F519,2)</f>
        <v>0</v>
      </c>
      <c r="H519" s="237"/>
      <c r="I519" s="238">
        <f>ROUND(E519*H519,2)</f>
        <v>0</v>
      </c>
      <c r="J519" s="237"/>
      <c r="K519" s="238">
        <f>ROUND(E519*J519,2)</f>
        <v>0</v>
      </c>
      <c r="L519" s="238">
        <v>21</v>
      </c>
      <c r="M519" s="238">
        <f>G519*(1+L519/100)</f>
        <v>0</v>
      </c>
      <c r="N519" s="238">
        <v>0</v>
      </c>
      <c r="O519" s="238">
        <f>ROUND(E519*N519,2)</f>
        <v>0</v>
      </c>
      <c r="P519" s="238">
        <v>0</v>
      </c>
      <c r="Q519" s="238">
        <f>ROUND(E519*P519,2)</f>
        <v>0</v>
      </c>
      <c r="R519" s="238" t="s">
        <v>309</v>
      </c>
      <c r="S519" s="238" t="s">
        <v>165</v>
      </c>
      <c r="T519" s="239" t="s">
        <v>166</v>
      </c>
      <c r="U519" s="223">
        <v>0</v>
      </c>
      <c r="V519" s="223">
        <f>ROUND(E519*U519,2)</f>
        <v>0</v>
      </c>
      <c r="W519" s="223"/>
      <c r="X519" s="223" t="s">
        <v>167</v>
      </c>
      <c r="Y519" s="214"/>
      <c r="Z519" s="214"/>
      <c r="AA519" s="214"/>
      <c r="AB519" s="214"/>
      <c r="AC519" s="214"/>
      <c r="AD519" s="214"/>
      <c r="AE519" s="214"/>
      <c r="AF519" s="214"/>
      <c r="AG519" s="214" t="s">
        <v>175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>
      <c r="A520" s="221"/>
      <c r="B520" s="222"/>
      <c r="C520" s="253" t="s">
        <v>718</v>
      </c>
      <c r="D520" s="241"/>
      <c r="E520" s="241"/>
      <c r="F520" s="241"/>
      <c r="G520" s="241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170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>
      <c r="A521" s="221"/>
      <c r="B521" s="222"/>
      <c r="C521" s="254" t="s">
        <v>719</v>
      </c>
      <c r="D521" s="224"/>
      <c r="E521" s="225">
        <v>19.399999999999999</v>
      </c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172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>
      <c r="A522" s="221"/>
      <c r="B522" s="222"/>
      <c r="C522" s="254" t="s">
        <v>720</v>
      </c>
      <c r="D522" s="224"/>
      <c r="E522" s="225">
        <v>1.2</v>
      </c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172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>
      <c r="A523" s="233">
        <v>120</v>
      </c>
      <c r="B523" s="234" t="s">
        <v>721</v>
      </c>
      <c r="C523" s="252" t="s">
        <v>722</v>
      </c>
      <c r="D523" s="235" t="s">
        <v>163</v>
      </c>
      <c r="E523" s="236">
        <v>25.1098</v>
      </c>
      <c r="F523" s="237"/>
      <c r="G523" s="238">
        <f>ROUND(E523*F523,2)</f>
        <v>0</v>
      </c>
      <c r="H523" s="237"/>
      <c r="I523" s="238">
        <f>ROUND(E523*H523,2)</f>
        <v>0</v>
      </c>
      <c r="J523" s="237"/>
      <c r="K523" s="238">
        <f>ROUND(E523*J523,2)</f>
        <v>0</v>
      </c>
      <c r="L523" s="238">
        <v>21</v>
      </c>
      <c r="M523" s="238">
        <f>G523*(1+L523/100)</f>
        <v>0</v>
      </c>
      <c r="N523" s="238">
        <v>0</v>
      </c>
      <c r="O523" s="238">
        <f>ROUND(E523*N523,2)</f>
        <v>0</v>
      </c>
      <c r="P523" s="238">
        <v>0</v>
      </c>
      <c r="Q523" s="238">
        <f>ROUND(E523*P523,2)</f>
        <v>0</v>
      </c>
      <c r="R523" s="238" t="s">
        <v>309</v>
      </c>
      <c r="S523" s="238" t="s">
        <v>165</v>
      </c>
      <c r="T523" s="239" t="s">
        <v>166</v>
      </c>
      <c r="U523" s="223">
        <v>0</v>
      </c>
      <c r="V523" s="223">
        <f>ROUND(E523*U523,2)</f>
        <v>0</v>
      </c>
      <c r="W523" s="223"/>
      <c r="X523" s="223" t="s">
        <v>167</v>
      </c>
      <c r="Y523" s="214"/>
      <c r="Z523" s="214"/>
      <c r="AA523" s="214"/>
      <c r="AB523" s="214"/>
      <c r="AC523" s="214"/>
      <c r="AD523" s="214"/>
      <c r="AE523" s="214"/>
      <c r="AF523" s="214"/>
      <c r="AG523" s="214" t="s">
        <v>175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>
      <c r="A524" s="221"/>
      <c r="B524" s="222"/>
      <c r="C524" s="253" t="s">
        <v>723</v>
      </c>
      <c r="D524" s="241"/>
      <c r="E524" s="241"/>
      <c r="F524" s="241"/>
      <c r="G524" s="241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170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ht="22.5" outlineLevel="1">
      <c r="A525" s="233">
        <v>121</v>
      </c>
      <c r="B525" s="234" t="s">
        <v>724</v>
      </c>
      <c r="C525" s="252" t="s">
        <v>725</v>
      </c>
      <c r="D525" s="235" t="s">
        <v>332</v>
      </c>
      <c r="E525" s="236">
        <v>0.55210000000000004</v>
      </c>
      <c r="F525" s="237"/>
      <c r="G525" s="238">
        <f>ROUND(E525*F525,2)</f>
        <v>0</v>
      </c>
      <c r="H525" s="237"/>
      <c r="I525" s="238">
        <f>ROUND(E525*H525,2)</f>
        <v>0</v>
      </c>
      <c r="J525" s="237"/>
      <c r="K525" s="238">
        <f>ROUND(E525*J525,2)</f>
        <v>0</v>
      </c>
      <c r="L525" s="238">
        <v>21</v>
      </c>
      <c r="M525" s="238">
        <f>G525*(1+L525/100)</f>
        <v>0</v>
      </c>
      <c r="N525" s="238">
        <v>1.0662499999999999</v>
      </c>
      <c r="O525" s="238">
        <f>ROUND(E525*N525,2)</f>
        <v>0.59</v>
      </c>
      <c r="P525" s="238">
        <v>0</v>
      </c>
      <c r="Q525" s="238">
        <f>ROUND(E525*P525,2)</f>
        <v>0</v>
      </c>
      <c r="R525" s="238" t="s">
        <v>309</v>
      </c>
      <c r="S525" s="238" t="s">
        <v>165</v>
      </c>
      <c r="T525" s="239" t="s">
        <v>166</v>
      </c>
      <c r="U525" s="223">
        <v>0</v>
      </c>
      <c r="V525" s="223">
        <f>ROUND(E525*U525,2)</f>
        <v>0</v>
      </c>
      <c r="W525" s="223"/>
      <c r="X525" s="223" t="s">
        <v>167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168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>
      <c r="A526" s="221"/>
      <c r="B526" s="222"/>
      <c r="C526" s="253" t="s">
        <v>726</v>
      </c>
      <c r="D526" s="241"/>
      <c r="E526" s="241"/>
      <c r="F526" s="241"/>
      <c r="G526" s="241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170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>
      <c r="A527" s="221"/>
      <c r="B527" s="222"/>
      <c r="C527" s="254" t="s">
        <v>727</v>
      </c>
      <c r="D527" s="224"/>
      <c r="E527" s="225">
        <v>0.55000000000000004</v>
      </c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172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>
      <c r="A528" s="242">
        <v>122</v>
      </c>
      <c r="B528" s="243" t="s">
        <v>728</v>
      </c>
      <c r="C528" s="255" t="s">
        <v>729</v>
      </c>
      <c r="D528" s="244" t="s">
        <v>163</v>
      </c>
      <c r="E528" s="245">
        <v>0.42449999999999999</v>
      </c>
      <c r="F528" s="246"/>
      <c r="G528" s="247">
        <f>ROUND(E528*F528,2)</f>
        <v>0</v>
      </c>
      <c r="H528" s="246"/>
      <c r="I528" s="247">
        <f>ROUND(E528*H528,2)</f>
        <v>0</v>
      </c>
      <c r="J528" s="246"/>
      <c r="K528" s="247">
        <f>ROUND(E528*J528,2)</f>
        <v>0</v>
      </c>
      <c r="L528" s="247">
        <v>21</v>
      </c>
      <c r="M528" s="247">
        <f>G528*(1+L528/100)</f>
        <v>0</v>
      </c>
      <c r="N528" s="247">
        <v>0</v>
      </c>
      <c r="O528" s="247">
        <f>ROUND(E528*N528,2)</f>
        <v>0</v>
      </c>
      <c r="P528" s="247">
        <v>0</v>
      </c>
      <c r="Q528" s="247">
        <f>ROUND(E528*P528,2)</f>
        <v>0</v>
      </c>
      <c r="R528" s="247"/>
      <c r="S528" s="247" t="s">
        <v>219</v>
      </c>
      <c r="T528" s="248" t="s">
        <v>220</v>
      </c>
      <c r="U528" s="223">
        <v>0</v>
      </c>
      <c r="V528" s="223">
        <f>ROUND(E528*U528,2)</f>
        <v>0</v>
      </c>
      <c r="W528" s="223"/>
      <c r="X528" s="223" t="s">
        <v>167</v>
      </c>
      <c r="Y528" s="214"/>
      <c r="Z528" s="214"/>
      <c r="AA528" s="214"/>
      <c r="AB528" s="214"/>
      <c r="AC528" s="214"/>
      <c r="AD528" s="214"/>
      <c r="AE528" s="214"/>
      <c r="AF528" s="214"/>
      <c r="AG528" s="214" t="s">
        <v>175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>
      <c r="A529" s="233">
        <v>123</v>
      </c>
      <c r="B529" s="234" t="s">
        <v>730</v>
      </c>
      <c r="C529" s="252" t="s">
        <v>731</v>
      </c>
      <c r="D529" s="235" t="s">
        <v>163</v>
      </c>
      <c r="E529" s="236">
        <v>25.1098</v>
      </c>
      <c r="F529" s="237"/>
      <c r="G529" s="238">
        <f>ROUND(E529*F529,2)</f>
        <v>0</v>
      </c>
      <c r="H529" s="237"/>
      <c r="I529" s="238">
        <f>ROUND(E529*H529,2)</f>
        <v>0</v>
      </c>
      <c r="J529" s="237"/>
      <c r="K529" s="238">
        <f>ROUND(E529*J529,2)</f>
        <v>0</v>
      </c>
      <c r="L529" s="238">
        <v>21</v>
      </c>
      <c r="M529" s="238">
        <f>G529*(1+L529/100)</f>
        <v>0</v>
      </c>
      <c r="N529" s="238">
        <v>0</v>
      </c>
      <c r="O529" s="238">
        <f>ROUND(E529*N529,2)</f>
        <v>0</v>
      </c>
      <c r="P529" s="238">
        <v>0</v>
      </c>
      <c r="Q529" s="238">
        <f>ROUND(E529*P529,2)</f>
        <v>0</v>
      </c>
      <c r="R529" s="238"/>
      <c r="S529" s="238" t="s">
        <v>219</v>
      </c>
      <c r="T529" s="239" t="s">
        <v>220</v>
      </c>
      <c r="U529" s="223">
        <v>0</v>
      </c>
      <c r="V529" s="223">
        <f>ROUND(E529*U529,2)</f>
        <v>0</v>
      </c>
      <c r="W529" s="223"/>
      <c r="X529" s="223" t="s">
        <v>167</v>
      </c>
      <c r="Y529" s="214"/>
      <c r="Z529" s="214"/>
      <c r="AA529" s="214"/>
      <c r="AB529" s="214"/>
      <c r="AC529" s="214"/>
      <c r="AD529" s="214"/>
      <c r="AE529" s="214"/>
      <c r="AF529" s="214"/>
      <c r="AG529" s="214" t="s">
        <v>175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>
      <c r="A530" s="221"/>
      <c r="B530" s="222"/>
      <c r="C530" s="254" t="s">
        <v>732</v>
      </c>
      <c r="D530" s="224"/>
      <c r="E530" s="225">
        <v>25.11</v>
      </c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172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>
      <c r="A531" s="227" t="s">
        <v>159</v>
      </c>
      <c r="B531" s="228" t="s">
        <v>88</v>
      </c>
      <c r="C531" s="251" t="s">
        <v>89</v>
      </c>
      <c r="D531" s="229"/>
      <c r="E531" s="230"/>
      <c r="F531" s="231"/>
      <c r="G531" s="231">
        <f>SUMIF(AG532:AG548,"&lt;&gt;NOR",G532:G548)</f>
        <v>0</v>
      </c>
      <c r="H531" s="231"/>
      <c r="I531" s="231">
        <f>SUM(I532:I548)</f>
        <v>0</v>
      </c>
      <c r="J531" s="231"/>
      <c r="K531" s="231">
        <f>SUM(K532:K548)</f>
        <v>0</v>
      </c>
      <c r="L531" s="231"/>
      <c r="M531" s="231">
        <f>SUM(M532:M548)</f>
        <v>0</v>
      </c>
      <c r="N531" s="231"/>
      <c r="O531" s="231">
        <f>SUM(O532:O548)</f>
        <v>0.22000000000000003</v>
      </c>
      <c r="P531" s="231"/>
      <c r="Q531" s="231">
        <f>SUM(Q532:Q548)</f>
        <v>0</v>
      </c>
      <c r="R531" s="231"/>
      <c r="S531" s="231"/>
      <c r="T531" s="232"/>
      <c r="U531" s="226"/>
      <c r="V531" s="226">
        <f>SUM(V532:V548)</f>
        <v>0</v>
      </c>
      <c r="W531" s="226"/>
      <c r="X531" s="226"/>
      <c r="AG531" t="s">
        <v>160</v>
      </c>
    </row>
    <row r="532" spans="1:60" outlineLevel="1">
      <c r="A532" s="233">
        <v>124</v>
      </c>
      <c r="B532" s="234" t="s">
        <v>733</v>
      </c>
      <c r="C532" s="252" t="s">
        <v>734</v>
      </c>
      <c r="D532" s="235" t="s">
        <v>210</v>
      </c>
      <c r="E532" s="236">
        <v>2</v>
      </c>
      <c r="F532" s="237"/>
      <c r="G532" s="238">
        <f>ROUND(E532*F532,2)</f>
        <v>0</v>
      </c>
      <c r="H532" s="237"/>
      <c r="I532" s="238">
        <f>ROUND(E532*H532,2)</f>
        <v>0</v>
      </c>
      <c r="J532" s="237"/>
      <c r="K532" s="238">
        <f>ROUND(E532*J532,2)</f>
        <v>0</v>
      </c>
      <c r="L532" s="238">
        <v>21</v>
      </c>
      <c r="M532" s="238">
        <f>G532*(1+L532/100)</f>
        <v>0</v>
      </c>
      <c r="N532" s="238">
        <v>5.2560000000000003E-2</v>
      </c>
      <c r="O532" s="238">
        <f>ROUND(E532*N532,2)</f>
        <v>0.11</v>
      </c>
      <c r="P532" s="238">
        <v>0</v>
      </c>
      <c r="Q532" s="238">
        <f>ROUND(E532*P532,2)</f>
        <v>0</v>
      </c>
      <c r="R532" s="238" t="s">
        <v>361</v>
      </c>
      <c r="S532" s="238" t="s">
        <v>165</v>
      </c>
      <c r="T532" s="239" t="s">
        <v>166</v>
      </c>
      <c r="U532" s="223">
        <v>0</v>
      </c>
      <c r="V532" s="223">
        <f>ROUND(E532*U532,2)</f>
        <v>0</v>
      </c>
      <c r="W532" s="223"/>
      <c r="X532" s="223" t="s">
        <v>167</v>
      </c>
      <c r="Y532" s="214"/>
      <c r="Z532" s="214"/>
      <c r="AA532" s="214"/>
      <c r="AB532" s="214"/>
      <c r="AC532" s="214"/>
      <c r="AD532" s="214"/>
      <c r="AE532" s="214"/>
      <c r="AF532" s="214"/>
      <c r="AG532" s="214" t="s">
        <v>168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>
      <c r="A533" s="221"/>
      <c r="B533" s="222"/>
      <c r="C533" s="253" t="s">
        <v>735</v>
      </c>
      <c r="D533" s="241"/>
      <c r="E533" s="241"/>
      <c r="F533" s="241"/>
      <c r="G533" s="241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14"/>
      <c r="Z533" s="214"/>
      <c r="AA533" s="214"/>
      <c r="AB533" s="214"/>
      <c r="AC533" s="214"/>
      <c r="AD533" s="214"/>
      <c r="AE533" s="214"/>
      <c r="AF533" s="214"/>
      <c r="AG533" s="214" t="s">
        <v>170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>
      <c r="A534" s="233">
        <v>125</v>
      </c>
      <c r="B534" s="234" t="s">
        <v>736</v>
      </c>
      <c r="C534" s="252" t="s">
        <v>737</v>
      </c>
      <c r="D534" s="235" t="s">
        <v>223</v>
      </c>
      <c r="E534" s="236">
        <v>13.08</v>
      </c>
      <c r="F534" s="237"/>
      <c r="G534" s="238">
        <f>ROUND(E534*F534,2)</f>
        <v>0</v>
      </c>
      <c r="H534" s="237"/>
      <c r="I534" s="238">
        <f>ROUND(E534*H534,2)</f>
        <v>0</v>
      </c>
      <c r="J534" s="237"/>
      <c r="K534" s="238">
        <f>ROUND(E534*J534,2)</f>
        <v>0</v>
      </c>
      <c r="L534" s="238">
        <v>21</v>
      </c>
      <c r="M534" s="238">
        <f>G534*(1+L534/100)</f>
        <v>0</v>
      </c>
      <c r="N534" s="238">
        <v>2.2200000000000002E-3</v>
      </c>
      <c r="O534" s="238">
        <f>ROUND(E534*N534,2)</f>
        <v>0.03</v>
      </c>
      <c r="P534" s="238">
        <v>0</v>
      </c>
      <c r="Q534" s="238">
        <f>ROUND(E534*P534,2)</f>
        <v>0</v>
      </c>
      <c r="R534" s="238" t="s">
        <v>309</v>
      </c>
      <c r="S534" s="238" t="s">
        <v>165</v>
      </c>
      <c r="T534" s="239" t="s">
        <v>166</v>
      </c>
      <c r="U534" s="223">
        <v>0</v>
      </c>
      <c r="V534" s="223">
        <f>ROUND(E534*U534,2)</f>
        <v>0</v>
      </c>
      <c r="W534" s="223"/>
      <c r="X534" s="223" t="s">
        <v>167</v>
      </c>
      <c r="Y534" s="214"/>
      <c r="Z534" s="214"/>
      <c r="AA534" s="214"/>
      <c r="AB534" s="214"/>
      <c r="AC534" s="214"/>
      <c r="AD534" s="214"/>
      <c r="AE534" s="214"/>
      <c r="AF534" s="214"/>
      <c r="AG534" s="214" t="s">
        <v>168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ht="22.5" outlineLevel="1">
      <c r="A535" s="221"/>
      <c r="B535" s="222"/>
      <c r="C535" s="253" t="s">
        <v>738</v>
      </c>
      <c r="D535" s="241"/>
      <c r="E535" s="241"/>
      <c r="F535" s="241"/>
      <c r="G535" s="241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170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40" t="str">
        <f>C535</f>
        <v>a poloplastických hmot na montážní pěnu, zapravení omítky pod parapetem, těsnění spáry mezi parapetem a rámem okna, dodávka silikonu.</v>
      </c>
      <c r="BB535" s="214"/>
      <c r="BC535" s="214"/>
      <c r="BD535" s="214"/>
      <c r="BE535" s="214"/>
      <c r="BF535" s="214"/>
      <c r="BG535" s="214"/>
      <c r="BH535" s="214"/>
    </row>
    <row r="536" spans="1:60" outlineLevel="1">
      <c r="A536" s="221"/>
      <c r="B536" s="222"/>
      <c r="C536" s="254" t="s">
        <v>739</v>
      </c>
      <c r="D536" s="224"/>
      <c r="E536" s="225">
        <v>1</v>
      </c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172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>
      <c r="A537" s="221"/>
      <c r="B537" s="222"/>
      <c r="C537" s="254" t="s">
        <v>740</v>
      </c>
      <c r="D537" s="224"/>
      <c r="E537" s="225">
        <v>8</v>
      </c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172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>
      <c r="A538" s="221"/>
      <c r="B538" s="222"/>
      <c r="C538" s="254" t="s">
        <v>741</v>
      </c>
      <c r="D538" s="224"/>
      <c r="E538" s="225">
        <v>4.08</v>
      </c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172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ht="22.5" outlineLevel="1">
      <c r="A539" s="242">
        <v>126</v>
      </c>
      <c r="B539" s="243" t="s">
        <v>742</v>
      </c>
      <c r="C539" s="255" t="s">
        <v>743</v>
      </c>
      <c r="D539" s="244" t="s">
        <v>210</v>
      </c>
      <c r="E539" s="245">
        <v>1</v>
      </c>
      <c r="F539" s="246"/>
      <c r="G539" s="247">
        <f>ROUND(E539*F539,2)</f>
        <v>0</v>
      </c>
      <c r="H539" s="246"/>
      <c r="I539" s="247">
        <f>ROUND(E539*H539,2)</f>
        <v>0</v>
      </c>
      <c r="J539" s="246"/>
      <c r="K539" s="247">
        <f>ROUND(E539*J539,2)</f>
        <v>0</v>
      </c>
      <c r="L539" s="247">
        <v>21</v>
      </c>
      <c r="M539" s="247">
        <f>G539*(1+L539/100)</f>
        <v>0</v>
      </c>
      <c r="N539" s="247">
        <v>1.056E-2</v>
      </c>
      <c r="O539" s="247">
        <f>ROUND(E539*N539,2)</f>
        <v>0.01</v>
      </c>
      <c r="P539" s="247">
        <v>0</v>
      </c>
      <c r="Q539" s="247">
        <f>ROUND(E539*P539,2)</f>
        <v>0</v>
      </c>
      <c r="R539" s="247" t="s">
        <v>230</v>
      </c>
      <c r="S539" s="247" t="s">
        <v>165</v>
      </c>
      <c r="T539" s="248" t="s">
        <v>166</v>
      </c>
      <c r="U539" s="223">
        <v>0</v>
      </c>
      <c r="V539" s="223">
        <f>ROUND(E539*U539,2)</f>
        <v>0</v>
      </c>
      <c r="W539" s="223"/>
      <c r="X539" s="223" t="s">
        <v>232</v>
      </c>
      <c r="Y539" s="214"/>
      <c r="Z539" s="214"/>
      <c r="AA539" s="214"/>
      <c r="AB539" s="214"/>
      <c r="AC539" s="214"/>
      <c r="AD539" s="214"/>
      <c r="AE539" s="214"/>
      <c r="AF539" s="214"/>
      <c r="AG539" s="214" t="s">
        <v>233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ht="22.5" outlineLevel="1">
      <c r="A540" s="242">
        <v>127</v>
      </c>
      <c r="B540" s="243" t="s">
        <v>744</v>
      </c>
      <c r="C540" s="255" t="s">
        <v>745</v>
      </c>
      <c r="D540" s="244" t="s">
        <v>210</v>
      </c>
      <c r="E540" s="245">
        <v>1</v>
      </c>
      <c r="F540" s="246"/>
      <c r="G540" s="247">
        <f>ROUND(E540*F540,2)</f>
        <v>0</v>
      </c>
      <c r="H540" s="246"/>
      <c r="I540" s="247">
        <f>ROUND(E540*H540,2)</f>
        <v>0</v>
      </c>
      <c r="J540" s="246"/>
      <c r="K540" s="247">
        <f>ROUND(E540*J540,2)</f>
        <v>0</v>
      </c>
      <c r="L540" s="247">
        <v>21</v>
      </c>
      <c r="M540" s="247">
        <f>G540*(1+L540/100)</f>
        <v>0</v>
      </c>
      <c r="N540" s="247">
        <v>1.107E-2</v>
      </c>
      <c r="O540" s="247">
        <f>ROUND(E540*N540,2)</f>
        <v>0.01</v>
      </c>
      <c r="P540" s="247">
        <v>0</v>
      </c>
      <c r="Q540" s="247">
        <f>ROUND(E540*P540,2)</f>
        <v>0</v>
      </c>
      <c r="R540" s="247" t="s">
        <v>230</v>
      </c>
      <c r="S540" s="247" t="s">
        <v>165</v>
      </c>
      <c r="T540" s="248" t="s">
        <v>166</v>
      </c>
      <c r="U540" s="223">
        <v>0</v>
      </c>
      <c r="V540" s="223">
        <f>ROUND(E540*U540,2)</f>
        <v>0</v>
      </c>
      <c r="W540" s="223"/>
      <c r="X540" s="223" t="s">
        <v>232</v>
      </c>
      <c r="Y540" s="214"/>
      <c r="Z540" s="214"/>
      <c r="AA540" s="214"/>
      <c r="AB540" s="214"/>
      <c r="AC540" s="214"/>
      <c r="AD540" s="214"/>
      <c r="AE540" s="214"/>
      <c r="AF540" s="214"/>
      <c r="AG540" s="214" t="s">
        <v>233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>
      <c r="A541" s="233">
        <v>128</v>
      </c>
      <c r="B541" s="234" t="s">
        <v>746</v>
      </c>
      <c r="C541" s="252" t="s">
        <v>747</v>
      </c>
      <c r="D541" s="235" t="s">
        <v>223</v>
      </c>
      <c r="E541" s="236">
        <v>1.05</v>
      </c>
      <c r="F541" s="237"/>
      <c r="G541" s="238">
        <f>ROUND(E541*F541,2)</f>
        <v>0</v>
      </c>
      <c r="H541" s="237"/>
      <c r="I541" s="238">
        <f>ROUND(E541*H541,2)</f>
        <v>0</v>
      </c>
      <c r="J541" s="237"/>
      <c r="K541" s="238">
        <f>ROUND(E541*J541,2)</f>
        <v>0</v>
      </c>
      <c r="L541" s="238">
        <v>21</v>
      </c>
      <c r="M541" s="238">
        <f>G541*(1+L541/100)</f>
        <v>0</v>
      </c>
      <c r="N541" s="238">
        <v>4.5500000000000002E-3</v>
      </c>
      <c r="O541" s="238">
        <f>ROUND(E541*N541,2)</f>
        <v>0</v>
      </c>
      <c r="P541" s="238">
        <v>0</v>
      </c>
      <c r="Q541" s="238">
        <f>ROUND(E541*P541,2)</f>
        <v>0</v>
      </c>
      <c r="R541" s="238"/>
      <c r="S541" s="238" t="s">
        <v>219</v>
      </c>
      <c r="T541" s="239" t="s">
        <v>220</v>
      </c>
      <c r="U541" s="223">
        <v>0</v>
      </c>
      <c r="V541" s="223">
        <f>ROUND(E541*U541,2)</f>
        <v>0</v>
      </c>
      <c r="W541" s="223"/>
      <c r="X541" s="223" t="s">
        <v>232</v>
      </c>
      <c r="Y541" s="214"/>
      <c r="Z541" s="214"/>
      <c r="AA541" s="214"/>
      <c r="AB541" s="214"/>
      <c r="AC541" s="214"/>
      <c r="AD541" s="214"/>
      <c r="AE541" s="214"/>
      <c r="AF541" s="214"/>
      <c r="AG541" s="214" t="s">
        <v>685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>
      <c r="A542" s="221"/>
      <c r="B542" s="222"/>
      <c r="C542" s="254" t="s">
        <v>748</v>
      </c>
      <c r="D542" s="224"/>
      <c r="E542" s="225">
        <v>1.05</v>
      </c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172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>
      <c r="A543" s="221"/>
      <c r="B543" s="222"/>
      <c r="C543" s="254" t="s">
        <v>373</v>
      </c>
      <c r="D543" s="224"/>
      <c r="E543" s="225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172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>
      <c r="A544" s="233">
        <v>129</v>
      </c>
      <c r="B544" s="234" t="s">
        <v>749</v>
      </c>
      <c r="C544" s="252" t="s">
        <v>750</v>
      </c>
      <c r="D544" s="235" t="s">
        <v>223</v>
      </c>
      <c r="E544" s="236">
        <v>8.4</v>
      </c>
      <c r="F544" s="237"/>
      <c r="G544" s="238">
        <f>ROUND(E544*F544,2)</f>
        <v>0</v>
      </c>
      <c r="H544" s="237"/>
      <c r="I544" s="238">
        <f>ROUND(E544*H544,2)</f>
        <v>0</v>
      </c>
      <c r="J544" s="237"/>
      <c r="K544" s="238">
        <f>ROUND(E544*J544,2)</f>
        <v>0</v>
      </c>
      <c r="L544" s="238">
        <v>21</v>
      </c>
      <c r="M544" s="238">
        <f>G544*(1+L544/100)</f>
        <v>0</v>
      </c>
      <c r="N544" s="238">
        <v>4.5500000000000002E-3</v>
      </c>
      <c r="O544" s="238">
        <f>ROUND(E544*N544,2)</f>
        <v>0.04</v>
      </c>
      <c r="P544" s="238">
        <v>0</v>
      </c>
      <c r="Q544" s="238">
        <f>ROUND(E544*P544,2)</f>
        <v>0</v>
      </c>
      <c r="R544" s="238"/>
      <c r="S544" s="238" t="s">
        <v>219</v>
      </c>
      <c r="T544" s="239" t="s">
        <v>220</v>
      </c>
      <c r="U544" s="223">
        <v>0</v>
      </c>
      <c r="V544" s="223">
        <f>ROUND(E544*U544,2)</f>
        <v>0</v>
      </c>
      <c r="W544" s="223"/>
      <c r="X544" s="223" t="s">
        <v>232</v>
      </c>
      <c r="Y544" s="214"/>
      <c r="Z544" s="214"/>
      <c r="AA544" s="214"/>
      <c r="AB544" s="214"/>
      <c r="AC544" s="214"/>
      <c r="AD544" s="214"/>
      <c r="AE544" s="214"/>
      <c r="AF544" s="214"/>
      <c r="AG544" s="214" t="s">
        <v>685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>
      <c r="A545" s="221"/>
      <c r="B545" s="222"/>
      <c r="C545" s="254" t="s">
        <v>751</v>
      </c>
      <c r="D545" s="224"/>
      <c r="E545" s="225">
        <v>8.4</v>
      </c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172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>
      <c r="A546" s="233">
        <v>130</v>
      </c>
      <c r="B546" s="234" t="s">
        <v>752</v>
      </c>
      <c r="C546" s="252" t="s">
        <v>753</v>
      </c>
      <c r="D546" s="235" t="s">
        <v>223</v>
      </c>
      <c r="E546" s="236">
        <v>4.2839999999999998</v>
      </c>
      <c r="F546" s="237"/>
      <c r="G546" s="238">
        <f>ROUND(E546*F546,2)</f>
        <v>0</v>
      </c>
      <c r="H546" s="237"/>
      <c r="I546" s="238">
        <f>ROUND(E546*H546,2)</f>
        <v>0</v>
      </c>
      <c r="J546" s="237"/>
      <c r="K546" s="238">
        <f>ROUND(E546*J546,2)</f>
        <v>0</v>
      </c>
      <c r="L546" s="238">
        <v>21</v>
      </c>
      <c r="M546" s="238">
        <f>G546*(1+L546/100)</f>
        <v>0</v>
      </c>
      <c r="N546" s="238">
        <v>4.5500000000000002E-3</v>
      </c>
      <c r="O546" s="238">
        <f>ROUND(E546*N546,2)</f>
        <v>0.02</v>
      </c>
      <c r="P546" s="238">
        <v>0</v>
      </c>
      <c r="Q546" s="238">
        <f>ROUND(E546*P546,2)</f>
        <v>0</v>
      </c>
      <c r="R546" s="238"/>
      <c r="S546" s="238" t="s">
        <v>219</v>
      </c>
      <c r="T546" s="239" t="s">
        <v>220</v>
      </c>
      <c r="U546" s="223">
        <v>0</v>
      </c>
      <c r="V546" s="223">
        <f>ROUND(E546*U546,2)</f>
        <v>0</v>
      </c>
      <c r="W546" s="223"/>
      <c r="X546" s="223" t="s">
        <v>232</v>
      </c>
      <c r="Y546" s="214"/>
      <c r="Z546" s="214"/>
      <c r="AA546" s="214"/>
      <c r="AB546" s="214"/>
      <c r="AC546" s="214"/>
      <c r="AD546" s="214"/>
      <c r="AE546" s="214"/>
      <c r="AF546" s="214"/>
      <c r="AG546" s="214" t="s">
        <v>685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>
      <c r="A547" s="221"/>
      <c r="B547" s="222"/>
      <c r="C547" s="254" t="s">
        <v>754</v>
      </c>
      <c r="D547" s="224"/>
      <c r="E547" s="225">
        <v>4.28</v>
      </c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172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>
      <c r="A548" s="242">
        <v>131</v>
      </c>
      <c r="B548" s="243" t="s">
        <v>755</v>
      </c>
      <c r="C548" s="255" t="s">
        <v>756</v>
      </c>
      <c r="D548" s="244" t="s">
        <v>210</v>
      </c>
      <c r="E548" s="245">
        <v>12</v>
      </c>
      <c r="F548" s="246"/>
      <c r="G548" s="247">
        <f>ROUND(E548*F548,2)</f>
        <v>0</v>
      </c>
      <c r="H548" s="246"/>
      <c r="I548" s="247">
        <f>ROUND(E548*H548,2)</f>
        <v>0</v>
      </c>
      <c r="J548" s="246"/>
      <c r="K548" s="247">
        <f>ROUND(E548*J548,2)</f>
        <v>0</v>
      </c>
      <c r="L548" s="247">
        <v>21</v>
      </c>
      <c r="M548" s="247">
        <f>G548*(1+L548/100)</f>
        <v>0</v>
      </c>
      <c r="N548" s="247">
        <v>2.0000000000000002E-5</v>
      </c>
      <c r="O548" s="247">
        <f>ROUND(E548*N548,2)</f>
        <v>0</v>
      </c>
      <c r="P548" s="247">
        <v>0</v>
      </c>
      <c r="Q548" s="247">
        <f>ROUND(E548*P548,2)</f>
        <v>0</v>
      </c>
      <c r="R548" s="247" t="s">
        <v>230</v>
      </c>
      <c r="S548" s="247" t="s">
        <v>165</v>
      </c>
      <c r="T548" s="248" t="s">
        <v>166</v>
      </c>
      <c r="U548" s="223">
        <v>0</v>
      </c>
      <c r="V548" s="223">
        <f>ROUND(E548*U548,2)</f>
        <v>0</v>
      </c>
      <c r="W548" s="223"/>
      <c r="X548" s="223" t="s">
        <v>232</v>
      </c>
      <c r="Y548" s="214"/>
      <c r="Z548" s="214"/>
      <c r="AA548" s="214"/>
      <c r="AB548" s="214"/>
      <c r="AC548" s="214"/>
      <c r="AD548" s="214"/>
      <c r="AE548" s="214"/>
      <c r="AF548" s="214"/>
      <c r="AG548" s="214" t="s">
        <v>685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>
      <c r="A549" s="227" t="s">
        <v>159</v>
      </c>
      <c r="B549" s="228" t="s">
        <v>90</v>
      </c>
      <c r="C549" s="251" t="s">
        <v>91</v>
      </c>
      <c r="D549" s="229"/>
      <c r="E549" s="230"/>
      <c r="F549" s="231"/>
      <c r="G549" s="231">
        <f>SUMIF(AG550:AG566,"&lt;&gt;NOR",G550:G566)</f>
        <v>0</v>
      </c>
      <c r="H549" s="231"/>
      <c r="I549" s="231">
        <f>SUM(I550:I566)</f>
        <v>0</v>
      </c>
      <c r="J549" s="231"/>
      <c r="K549" s="231">
        <f>SUM(K550:K566)</f>
        <v>0</v>
      </c>
      <c r="L549" s="231"/>
      <c r="M549" s="231">
        <f>SUM(M550:M566)</f>
        <v>0</v>
      </c>
      <c r="N549" s="231"/>
      <c r="O549" s="231">
        <f>SUM(O550:O566)</f>
        <v>6.37</v>
      </c>
      <c r="P549" s="231"/>
      <c r="Q549" s="231">
        <f>SUM(Q550:Q566)</f>
        <v>0</v>
      </c>
      <c r="R549" s="231"/>
      <c r="S549" s="231"/>
      <c r="T549" s="232"/>
      <c r="U549" s="226"/>
      <c r="V549" s="226">
        <f>SUM(V550:V566)</f>
        <v>0</v>
      </c>
      <c r="W549" s="226"/>
      <c r="X549" s="226"/>
      <c r="AG549" t="s">
        <v>160</v>
      </c>
    </row>
    <row r="550" spans="1:60" ht="22.5" outlineLevel="1">
      <c r="A550" s="233">
        <v>132</v>
      </c>
      <c r="B550" s="234" t="s">
        <v>757</v>
      </c>
      <c r="C550" s="252" t="s">
        <v>758</v>
      </c>
      <c r="D550" s="235" t="s">
        <v>203</v>
      </c>
      <c r="E550" s="236">
        <v>278.39999999999998</v>
      </c>
      <c r="F550" s="237"/>
      <c r="G550" s="238">
        <f>ROUND(E550*F550,2)</f>
        <v>0</v>
      </c>
      <c r="H550" s="237"/>
      <c r="I550" s="238">
        <f>ROUND(E550*H550,2)</f>
        <v>0</v>
      </c>
      <c r="J550" s="237"/>
      <c r="K550" s="238">
        <f>ROUND(E550*J550,2)</f>
        <v>0</v>
      </c>
      <c r="L550" s="238">
        <v>21</v>
      </c>
      <c r="M550" s="238">
        <f>G550*(1+L550/100)</f>
        <v>0</v>
      </c>
      <c r="N550" s="238">
        <v>1.8380000000000001E-2</v>
      </c>
      <c r="O550" s="238">
        <f>ROUND(E550*N550,2)</f>
        <v>5.12</v>
      </c>
      <c r="P550" s="238">
        <v>0</v>
      </c>
      <c r="Q550" s="238">
        <f>ROUND(E550*P550,2)</f>
        <v>0</v>
      </c>
      <c r="R550" s="238" t="s">
        <v>759</v>
      </c>
      <c r="S550" s="238" t="s">
        <v>165</v>
      </c>
      <c r="T550" s="239" t="s">
        <v>166</v>
      </c>
      <c r="U550" s="223">
        <v>0</v>
      </c>
      <c r="V550" s="223">
        <f>ROUND(E550*U550,2)</f>
        <v>0</v>
      </c>
      <c r="W550" s="223"/>
      <c r="X550" s="223" t="s">
        <v>167</v>
      </c>
      <c r="Y550" s="214"/>
      <c r="Z550" s="214"/>
      <c r="AA550" s="214"/>
      <c r="AB550" s="214"/>
      <c r="AC550" s="214"/>
      <c r="AD550" s="214"/>
      <c r="AE550" s="214"/>
      <c r="AF550" s="214"/>
      <c r="AG550" s="214" t="s">
        <v>175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>
      <c r="A551" s="221"/>
      <c r="B551" s="222"/>
      <c r="C551" s="253" t="s">
        <v>760</v>
      </c>
      <c r="D551" s="241"/>
      <c r="E551" s="241"/>
      <c r="F551" s="241"/>
      <c r="G551" s="241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170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>
      <c r="A552" s="221"/>
      <c r="B552" s="222"/>
      <c r="C552" s="254" t="s">
        <v>761</v>
      </c>
      <c r="D552" s="224"/>
      <c r="E552" s="225">
        <v>278.39999999999998</v>
      </c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172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ht="33.75" outlineLevel="1">
      <c r="A553" s="233">
        <v>133</v>
      </c>
      <c r="B553" s="234" t="s">
        <v>762</v>
      </c>
      <c r="C553" s="252" t="s">
        <v>763</v>
      </c>
      <c r="D553" s="235" t="s">
        <v>203</v>
      </c>
      <c r="E553" s="236">
        <v>556.79999999999995</v>
      </c>
      <c r="F553" s="237"/>
      <c r="G553" s="238">
        <f>ROUND(E553*F553,2)</f>
        <v>0</v>
      </c>
      <c r="H553" s="237"/>
      <c r="I553" s="238">
        <f>ROUND(E553*H553,2)</f>
        <v>0</v>
      </c>
      <c r="J553" s="237"/>
      <c r="K553" s="238">
        <f>ROUND(E553*J553,2)</f>
        <v>0</v>
      </c>
      <c r="L553" s="238">
        <v>21</v>
      </c>
      <c r="M553" s="238">
        <f>G553*(1+L553/100)</f>
        <v>0</v>
      </c>
      <c r="N553" s="238">
        <v>9.7000000000000005E-4</v>
      </c>
      <c r="O553" s="238">
        <f>ROUND(E553*N553,2)</f>
        <v>0.54</v>
      </c>
      <c r="P553" s="238">
        <v>0</v>
      </c>
      <c r="Q553" s="238">
        <f>ROUND(E553*P553,2)</f>
        <v>0</v>
      </c>
      <c r="R553" s="238" t="s">
        <v>759</v>
      </c>
      <c r="S553" s="238" t="s">
        <v>165</v>
      </c>
      <c r="T553" s="239" t="s">
        <v>166</v>
      </c>
      <c r="U553" s="223">
        <v>0</v>
      </c>
      <c r="V553" s="223">
        <f>ROUND(E553*U553,2)</f>
        <v>0</v>
      </c>
      <c r="W553" s="223"/>
      <c r="X553" s="223" t="s">
        <v>167</v>
      </c>
      <c r="Y553" s="214"/>
      <c r="Z553" s="214"/>
      <c r="AA553" s="214"/>
      <c r="AB553" s="214"/>
      <c r="AC553" s="214"/>
      <c r="AD553" s="214"/>
      <c r="AE553" s="214"/>
      <c r="AF553" s="214"/>
      <c r="AG553" s="214" t="s">
        <v>175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>
      <c r="A554" s="221"/>
      <c r="B554" s="222"/>
      <c r="C554" s="253" t="s">
        <v>760</v>
      </c>
      <c r="D554" s="241"/>
      <c r="E554" s="241"/>
      <c r="F554" s="241"/>
      <c r="G554" s="241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170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>
      <c r="A555" s="221"/>
      <c r="B555" s="222"/>
      <c r="C555" s="254" t="s">
        <v>764</v>
      </c>
      <c r="D555" s="224"/>
      <c r="E555" s="225">
        <v>556.79999999999995</v>
      </c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172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>
      <c r="A556" s="242">
        <v>134</v>
      </c>
      <c r="B556" s="243" t="s">
        <v>765</v>
      </c>
      <c r="C556" s="255" t="s">
        <v>766</v>
      </c>
      <c r="D556" s="244" t="s">
        <v>203</v>
      </c>
      <c r="E556" s="245">
        <v>278.39999999999998</v>
      </c>
      <c r="F556" s="246"/>
      <c r="G556" s="247">
        <f>ROUND(E556*F556,2)</f>
        <v>0</v>
      </c>
      <c r="H556" s="246"/>
      <c r="I556" s="247">
        <f>ROUND(E556*H556,2)</f>
        <v>0</v>
      </c>
      <c r="J556" s="246"/>
      <c r="K556" s="247">
        <f>ROUND(E556*J556,2)</f>
        <v>0</v>
      </c>
      <c r="L556" s="247">
        <v>21</v>
      </c>
      <c r="M556" s="247">
        <f>G556*(1+L556/100)</f>
        <v>0</v>
      </c>
      <c r="N556" s="247">
        <v>0</v>
      </c>
      <c r="O556" s="247">
        <f>ROUND(E556*N556,2)</f>
        <v>0</v>
      </c>
      <c r="P556" s="247">
        <v>0</v>
      </c>
      <c r="Q556" s="247">
        <f>ROUND(E556*P556,2)</f>
        <v>0</v>
      </c>
      <c r="R556" s="247" t="s">
        <v>759</v>
      </c>
      <c r="S556" s="247" t="s">
        <v>165</v>
      </c>
      <c r="T556" s="248" t="s">
        <v>166</v>
      </c>
      <c r="U556" s="223">
        <v>0</v>
      </c>
      <c r="V556" s="223">
        <f>ROUND(E556*U556,2)</f>
        <v>0</v>
      </c>
      <c r="W556" s="223"/>
      <c r="X556" s="223" t="s">
        <v>167</v>
      </c>
      <c r="Y556" s="214"/>
      <c r="Z556" s="214"/>
      <c r="AA556" s="214"/>
      <c r="AB556" s="214"/>
      <c r="AC556" s="214"/>
      <c r="AD556" s="214"/>
      <c r="AE556" s="214"/>
      <c r="AF556" s="214"/>
      <c r="AG556" s="214" t="s">
        <v>175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>
      <c r="A557" s="233">
        <v>135</v>
      </c>
      <c r="B557" s="234" t="s">
        <v>767</v>
      </c>
      <c r="C557" s="252" t="s">
        <v>768</v>
      </c>
      <c r="D557" s="235" t="s">
        <v>203</v>
      </c>
      <c r="E557" s="236">
        <v>582.92039999999997</v>
      </c>
      <c r="F557" s="237"/>
      <c r="G557" s="238">
        <f>ROUND(E557*F557,2)</f>
        <v>0</v>
      </c>
      <c r="H557" s="237"/>
      <c r="I557" s="238">
        <f>ROUND(E557*H557,2)</f>
        <v>0</v>
      </c>
      <c r="J557" s="237"/>
      <c r="K557" s="238">
        <f>ROUND(E557*J557,2)</f>
        <v>0</v>
      </c>
      <c r="L557" s="238">
        <v>21</v>
      </c>
      <c r="M557" s="238">
        <f>G557*(1+L557/100)</f>
        <v>0</v>
      </c>
      <c r="N557" s="238">
        <v>1.2099999999999999E-3</v>
      </c>
      <c r="O557" s="238">
        <f>ROUND(E557*N557,2)</f>
        <v>0.71</v>
      </c>
      <c r="P557" s="238">
        <v>0</v>
      </c>
      <c r="Q557" s="238">
        <f>ROUND(E557*P557,2)</f>
        <v>0</v>
      </c>
      <c r="R557" s="238" t="s">
        <v>759</v>
      </c>
      <c r="S557" s="238" t="s">
        <v>165</v>
      </c>
      <c r="T557" s="239" t="s">
        <v>166</v>
      </c>
      <c r="U557" s="223">
        <v>0</v>
      </c>
      <c r="V557" s="223">
        <f>ROUND(E557*U557,2)</f>
        <v>0</v>
      </c>
      <c r="W557" s="223"/>
      <c r="X557" s="223" t="s">
        <v>167</v>
      </c>
      <c r="Y557" s="214"/>
      <c r="Z557" s="214"/>
      <c r="AA557" s="214"/>
      <c r="AB557" s="214"/>
      <c r="AC557" s="214"/>
      <c r="AD557" s="214"/>
      <c r="AE557" s="214"/>
      <c r="AF557" s="214"/>
      <c r="AG557" s="214" t="s">
        <v>175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>
      <c r="A558" s="221"/>
      <c r="B558" s="222"/>
      <c r="C558" s="254" t="s">
        <v>769</v>
      </c>
      <c r="D558" s="224"/>
      <c r="E558" s="225">
        <v>75.56</v>
      </c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172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>
      <c r="A559" s="221"/>
      <c r="B559" s="222"/>
      <c r="C559" s="254" t="s">
        <v>770</v>
      </c>
      <c r="D559" s="224"/>
      <c r="E559" s="225">
        <v>38.159999999999997</v>
      </c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172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>
      <c r="A560" s="221"/>
      <c r="B560" s="222"/>
      <c r="C560" s="254" t="s">
        <v>771</v>
      </c>
      <c r="D560" s="224"/>
      <c r="E560" s="225">
        <v>28.8</v>
      </c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172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>
      <c r="A561" s="221"/>
      <c r="B561" s="222"/>
      <c r="C561" s="254" t="s">
        <v>528</v>
      </c>
      <c r="D561" s="224"/>
      <c r="E561" s="225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172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>
      <c r="A562" s="221"/>
      <c r="B562" s="222"/>
      <c r="C562" s="254" t="s">
        <v>772</v>
      </c>
      <c r="D562" s="224"/>
      <c r="E562" s="225">
        <v>440.4</v>
      </c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14"/>
      <c r="Z562" s="214"/>
      <c r="AA562" s="214"/>
      <c r="AB562" s="214"/>
      <c r="AC562" s="214"/>
      <c r="AD562" s="214"/>
      <c r="AE562" s="214"/>
      <c r="AF562" s="214"/>
      <c r="AG562" s="214" t="s">
        <v>172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>
      <c r="A563" s="242">
        <v>136</v>
      </c>
      <c r="B563" s="243" t="s">
        <v>773</v>
      </c>
      <c r="C563" s="255" t="s">
        <v>774</v>
      </c>
      <c r="D563" s="244" t="s">
        <v>203</v>
      </c>
      <c r="E563" s="245">
        <v>278.39999999999998</v>
      </c>
      <c r="F563" s="246"/>
      <c r="G563" s="247">
        <f>ROUND(E563*F563,2)</f>
        <v>0</v>
      </c>
      <c r="H563" s="246"/>
      <c r="I563" s="247">
        <f>ROUND(E563*H563,2)</f>
        <v>0</v>
      </c>
      <c r="J563" s="246"/>
      <c r="K563" s="247">
        <f>ROUND(E563*J563,2)</f>
        <v>0</v>
      </c>
      <c r="L563" s="247">
        <v>21</v>
      </c>
      <c r="M563" s="247">
        <f>G563*(1+L563/100)</f>
        <v>0</v>
      </c>
      <c r="N563" s="247">
        <v>0</v>
      </c>
      <c r="O563" s="247">
        <f>ROUND(E563*N563,2)</f>
        <v>0</v>
      </c>
      <c r="P563" s="247">
        <v>0</v>
      </c>
      <c r="Q563" s="247">
        <f>ROUND(E563*P563,2)</f>
        <v>0</v>
      </c>
      <c r="R563" s="247"/>
      <c r="S563" s="247" t="s">
        <v>219</v>
      </c>
      <c r="T563" s="248" t="s">
        <v>220</v>
      </c>
      <c r="U563" s="223">
        <v>0</v>
      </c>
      <c r="V563" s="223">
        <f>ROUND(E563*U563,2)</f>
        <v>0</v>
      </c>
      <c r="W563" s="223"/>
      <c r="X563" s="223" t="s">
        <v>167</v>
      </c>
      <c r="Y563" s="214"/>
      <c r="Z563" s="214"/>
      <c r="AA563" s="214"/>
      <c r="AB563" s="214"/>
      <c r="AC563" s="214"/>
      <c r="AD563" s="214"/>
      <c r="AE563" s="214"/>
      <c r="AF563" s="214"/>
      <c r="AG563" s="214" t="s">
        <v>175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>
      <c r="A564" s="233">
        <v>137</v>
      </c>
      <c r="B564" s="234" t="s">
        <v>775</v>
      </c>
      <c r="C564" s="252" t="s">
        <v>776</v>
      </c>
      <c r="D564" s="235" t="s">
        <v>203</v>
      </c>
      <c r="E564" s="236">
        <v>8352</v>
      </c>
      <c r="F564" s="237"/>
      <c r="G564" s="238">
        <f>ROUND(E564*F564,2)</f>
        <v>0</v>
      </c>
      <c r="H564" s="237"/>
      <c r="I564" s="238">
        <f>ROUND(E564*H564,2)</f>
        <v>0</v>
      </c>
      <c r="J564" s="237"/>
      <c r="K564" s="238">
        <f>ROUND(E564*J564,2)</f>
        <v>0</v>
      </c>
      <c r="L564" s="238">
        <v>21</v>
      </c>
      <c r="M564" s="238">
        <f>G564*(1+L564/100)</f>
        <v>0</v>
      </c>
      <c r="N564" s="238">
        <v>0</v>
      </c>
      <c r="O564" s="238">
        <f>ROUND(E564*N564,2)</f>
        <v>0</v>
      </c>
      <c r="P564" s="238">
        <v>0</v>
      </c>
      <c r="Q564" s="238">
        <f>ROUND(E564*P564,2)</f>
        <v>0</v>
      </c>
      <c r="R564" s="238"/>
      <c r="S564" s="238" t="s">
        <v>219</v>
      </c>
      <c r="T564" s="239" t="s">
        <v>220</v>
      </c>
      <c r="U564" s="223">
        <v>0</v>
      </c>
      <c r="V564" s="223">
        <f>ROUND(E564*U564,2)</f>
        <v>0</v>
      </c>
      <c r="W564" s="223"/>
      <c r="X564" s="223" t="s">
        <v>167</v>
      </c>
      <c r="Y564" s="214"/>
      <c r="Z564" s="214"/>
      <c r="AA564" s="214"/>
      <c r="AB564" s="214"/>
      <c r="AC564" s="214"/>
      <c r="AD564" s="214"/>
      <c r="AE564" s="214"/>
      <c r="AF564" s="214"/>
      <c r="AG564" s="214" t="s">
        <v>175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>
      <c r="A565" s="221"/>
      <c r="B565" s="222"/>
      <c r="C565" s="254" t="s">
        <v>777</v>
      </c>
      <c r="D565" s="224"/>
      <c r="E565" s="225">
        <v>8352</v>
      </c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172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>
      <c r="A566" s="242">
        <v>138</v>
      </c>
      <c r="B566" s="243" t="s">
        <v>778</v>
      </c>
      <c r="C566" s="255" t="s">
        <v>779</v>
      </c>
      <c r="D566" s="244" t="s">
        <v>203</v>
      </c>
      <c r="E566" s="245">
        <v>278.39999999999998</v>
      </c>
      <c r="F566" s="246"/>
      <c r="G566" s="247">
        <f>ROUND(E566*F566,2)</f>
        <v>0</v>
      </c>
      <c r="H566" s="246"/>
      <c r="I566" s="247">
        <f>ROUND(E566*H566,2)</f>
        <v>0</v>
      </c>
      <c r="J566" s="246"/>
      <c r="K566" s="247">
        <f>ROUND(E566*J566,2)</f>
        <v>0</v>
      </c>
      <c r="L566" s="247">
        <v>21</v>
      </c>
      <c r="M566" s="247">
        <f>G566*(1+L566/100)</f>
        <v>0</v>
      </c>
      <c r="N566" s="247">
        <v>0</v>
      </c>
      <c r="O566" s="247">
        <f>ROUND(E566*N566,2)</f>
        <v>0</v>
      </c>
      <c r="P566" s="247">
        <v>0</v>
      </c>
      <c r="Q566" s="247">
        <f>ROUND(E566*P566,2)</f>
        <v>0</v>
      </c>
      <c r="R566" s="247"/>
      <c r="S566" s="247" t="s">
        <v>219</v>
      </c>
      <c r="T566" s="248" t="s">
        <v>220</v>
      </c>
      <c r="U566" s="223">
        <v>0</v>
      </c>
      <c r="V566" s="223">
        <f>ROUND(E566*U566,2)</f>
        <v>0</v>
      </c>
      <c r="W566" s="223"/>
      <c r="X566" s="223" t="s">
        <v>167</v>
      </c>
      <c r="Y566" s="214"/>
      <c r="Z566" s="214"/>
      <c r="AA566" s="214"/>
      <c r="AB566" s="214"/>
      <c r="AC566" s="214"/>
      <c r="AD566" s="214"/>
      <c r="AE566" s="214"/>
      <c r="AF566" s="214"/>
      <c r="AG566" s="214" t="s">
        <v>175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>
      <c r="A567" s="227" t="s">
        <v>159</v>
      </c>
      <c r="B567" s="228" t="s">
        <v>92</v>
      </c>
      <c r="C567" s="251" t="s">
        <v>93</v>
      </c>
      <c r="D567" s="229"/>
      <c r="E567" s="230"/>
      <c r="F567" s="231"/>
      <c r="G567" s="231">
        <f>SUMIF(AG568:AG590,"&lt;&gt;NOR",G568:G590)</f>
        <v>0</v>
      </c>
      <c r="H567" s="231"/>
      <c r="I567" s="231">
        <f>SUM(I568:I590)</f>
        <v>0</v>
      </c>
      <c r="J567" s="231"/>
      <c r="K567" s="231">
        <f>SUM(K568:K590)</f>
        <v>0</v>
      </c>
      <c r="L567" s="231"/>
      <c r="M567" s="231">
        <f>SUM(M568:M590)</f>
        <v>0</v>
      </c>
      <c r="N567" s="231"/>
      <c r="O567" s="231">
        <f>SUM(O568:O590)</f>
        <v>0.02</v>
      </c>
      <c r="P567" s="231"/>
      <c r="Q567" s="231">
        <f>SUM(Q568:Q590)</f>
        <v>6.02</v>
      </c>
      <c r="R567" s="231"/>
      <c r="S567" s="231"/>
      <c r="T567" s="232"/>
      <c r="U567" s="226"/>
      <c r="V567" s="226">
        <f>SUM(V568:V590)</f>
        <v>0</v>
      </c>
      <c r="W567" s="226"/>
      <c r="X567" s="226"/>
      <c r="AG567" t="s">
        <v>160</v>
      </c>
    </row>
    <row r="568" spans="1:60" outlineLevel="1">
      <c r="A568" s="233">
        <v>139</v>
      </c>
      <c r="B568" s="234" t="s">
        <v>780</v>
      </c>
      <c r="C568" s="252" t="s">
        <v>781</v>
      </c>
      <c r="D568" s="235" t="s">
        <v>203</v>
      </c>
      <c r="E568" s="236">
        <v>381.10500000000002</v>
      </c>
      <c r="F568" s="237"/>
      <c r="G568" s="238">
        <f>ROUND(E568*F568,2)</f>
        <v>0</v>
      </c>
      <c r="H568" s="237"/>
      <c r="I568" s="238">
        <f>ROUND(E568*H568,2)</f>
        <v>0</v>
      </c>
      <c r="J568" s="237"/>
      <c r="K568" s="238">
        <f>ROUND(E568*J568,2)</f>
        <v>0</v>
      </c>
      <c r="L568" s="238">
        <v>21</v>
      </c>
      <c r="M568" s="238">
        <f>G568*(1+L568/100)</f>
        <v>0</v>
      </c>
      <c r="N568" s="238">
        <v>4.0000000000000003E-5</v>
      </c>
      <c r="O568" s="238">
        <f>ROUND(E568*N568,2)</f>
        <v>0.02</v>
      </c>
      <c r="P568" s="238">
        <v>0</v>
      </c>
      <c r="Q568" s="238">
        <f>ROUND(E568*P568,2)</f>
        <v>0</v>
      </c>
      <c r="R568" s="238" t="s">
        <v>309</v>
      </c>
      <c r="S568" s="238" t="s">
        <v>165</v>
      </c>
      <c r="T568" s="239" t="s">
        <v>166</v>
      </c>
      <c r="U568" s="223">
        <v>0</v>
      </c>
      <c r="V568" s="223">
        <f>ROUND(E568*U568,2)</f>
        <v>0</v>
      </c>
      <c r="W568" s="223"/>
      <c r="X568" s="223" t="s">
        <v>167</v>
      </c>
      <c r="Y568" s="214"/>
      <c r="Z568" s="214"/>
      <c r="AA568" s="214"/>
      <c r="AB568" s="214"/>
      <c r="AC568" s="214"/>
      <c r="AD568" s="214"/>
      <c r="AE568" s="214"/>
      <c r="AF568" s="214"/>
      <c r="AG568" s="214" t="s">
        <v>175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>
      <c r="A569" s="221"/>
      <c r="B569" s="222"/>
      <c r="C569" s="254" t="s">
        <v>782</v>
      </c>
      <c r="D569" s="224"/>
      <c r="E569" s="225">
        <v>74.599999999999994</v>
      </c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172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>
      <c r="A570" s="221"/>
      <c r="B570" s="222"/>
      <c r="C570" s="254" t="s">
        <v>528</v>
      </c>
      <c r="D570" s="224"/>
      <c r="E570" s="225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14"/>
      <c r="Z570" s="214"/>
      <c r="AA570" s="214"/>
      <c r="AB570" s="214"/>
      <c r="AC570" s="214"/>
      <c r="AD570" s="214"/>
      <c r="AE570" s="214"/>
      <c r="AF570" s="214"/>
      <c r="AG570" s="214" t="s">
        <v>172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>
      <c r="A571" s="221"/>
      <c r="B571" s="222"/>
      <c r="C571" s="254" t="s">
        <v>783</v>
      </c>
      <c r="D571" s="224"/>
      <c r="E571" s="225">
        <v>60.3</v>
      </c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172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>
      <c r="A572" s="221"/>
      <c r="B572" s="222"/>
      <c r="C572" s="254" t="s">
        <v>784</v>
      </c>
      <c r="D572" s="224"/>
      <c r="E572" s="225">
        <v>18.100000000000001</v>
      </c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14"/>
      <c r="Z572" s="214"/>
      <c r="AA572" s="214"/>
      <c r="AB572" s="214"/>
      <c r="AC572" s="214"/>
      <c r="AD572" s="214"/>
      <c r="AE572" s="214"/>
      <c r="AF572" s="214"/>
      <c r="AG572" s="214" t="s">
        <v>172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>
      <c r="A573" s="221"/>
      <c r="B573" s="222"/>
      <c r="C573" s="254" t="s">
        <v>373</v>
      </c>
      <c r="D573" s="224"/>
      <c r="E573" s="225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172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>
      <c r="A574" s="221"/>
      <c r="B574" s="222"/>
      <c r="C574" s="254" t="s">
        <v>785</v>
      </c>
      <c r="D574" s="224"/>
      <c r="E574" s="225">
        <v>70.2</v>
      </c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14"/>
      <c r="Z574" s="214"/>
      <c r="AA574" s="214"/>
      <c r="AB574" s="214"/>
      <c r="AC574" s="214"/>
      <c r="AD574" s="214"/>
      <c r="AE574" s="214"/>
      <c r="AF574" s="214"/>
      <c r="AG574" s="214" t="s">
        <v>172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>
      <c r="A575" s="221"/>
      <c r="B575" s="222"/>
      <c r="C575" s="254" t="s">
        <v>786</v>
      </c>
      <c r="D575" s="224"/>
      <c r="E575" s="225">
        <v>47.09</v>
      </c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14"/>
      <c r="Z575" s="214"/>
      <c r="AA575" s="214"/>
      <c r="AB575" s="214"/>
      <c r="AC575" s="214"/>
      <c r="AD575" s="214"/>
      <c r="AE575" s="214"/>
      <c r="AF575" s="214"/>
      <c r="AG575" s="214" t="s">
        <v>172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>
      <c r="A576" s="221"/>
      <c r="B576" s="222"/>
      <c r="C576" s="254" t="s">
        <v>787</v>
      </c>
      <c r="D576" s="224"/>
      <c r="E576" s="225">
        <v>55.41</v>
      </c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172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>
      <c r="A577" s="221"/>
      <c r="B577" s="222"/>
      <c r="C577" s="254" t="s">
        <v>528</v>
      </c>
      <c r="D577" s="224"/>
      <c r="E577" s="225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14"/>
      <c r="Z577" s="214"/>
      <c r="AA577" s="214"/>
      <c r="AB577" s="214"/>
      <c r="AC577" s="214"/>
      <c r="AD577" s="214"/>
      <c r="AE577" s="214"/>
      <c r="AF577" s="214"/>
      <c r="AG577" s="214" t="s">
        <v>172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>
      <c r="A578" s="221"/>
      <c r="B578" s="222"/>
      <c r="C578" s="254" t="s">
        <v>787</v>
      </c>
      <c r="D578" s="224"/>
      <c r="E578" s="225">
        <v>55.41</v>
      </c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14"/>
      <c r="Z578" s="214"/>
      <c r="AA578" s="214"/>
      <c r="AB578" s="214"/>
      <c r="AC578" s="214"/>
      <c r="AD578" s="214"/>
      <c r="AE578" s="214"/>
      <c r="AF578" s="214"/>
      <c r="AG578" s="214" t="s">
        <v>172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>
      <c r="A579" s="233">
        <v>140</v>
      </c>
      <c r="B579" s="234" t="s">
        <v>788</v>
      </c>
      <c r="C579" s="252" t="s">
        <v>789</v>
      </c>
      <c r="D579" s="235" t="s">
        <v>203</v>
      </c>
      <c r="E579" s="236">
        <v>401.22500000000002</v>
      </c>
      <c r="F579" s="237"/>
      <c r="G579" s="238">
        <f>ROUND(E579*F579,2)</f>
        <v>0</v>
      </c>
      <c r="H579" s="237"/>
      <c r="I579" s="238">
        <f>ROUND(E579*H579,2)</f>
        <v>0</v>
      </c>
      <c r="J579" s="237"/>
      <c r="K579" s="238">
        <f>ROUND(E579*J579,2)</f>
        <v>0</v>
      </c>
      <c r="L579" s="238">
        <v>21</v>
      </c>
      <c r="M579" s="238">
        <f>G579*(1+L579/100)</f>
        <v>0</v>
      </c>
      <c r="N579" s="238">
        <v>0</v>
      </c>
      <c r="O579" s="238">
        <f>ROUND(E579*N579,2)</f>
        <v>0</v>
      </c>
      <c r="P579" s="238">
        <v>1.4999999999999999E-2</v>
      </c>
      <c r="Q579" s="238">
        <f>ROUND(E579*P579,2)</f>
        <v>6.02</v>
      </c>
      <c r="R579" s="238"/>
      <c r="S579" s="238" t="s">
        <v>219</v>
      </c>
      <c r="T579" s="239" t="s">
        <v>220</v>
      </c>
      <c r="U579" s="223">
        <v>0</v>
      </c>
      <c r="V579" s="223">
        <f>ROUND(E579*U579,2)</f>
        <v>0</v>
      </c>
      <c r="W579" s="223"/>
      <c r="X579" s="223" t="s">
        <v>167</v>
      </c>
      <c r="Y579" s="214"/>
      <c r="Z579" s="214"/>
      <c r="AA579" s="214"/>
      <c r="AB579" s="214"/>
      <c r="AC579" s="214"/>
      <c r="AD579" s="214"/>
      <c r="AE579" s="214"/>
      <c r="AF579" s="214"/>
      <c r="AG579" s="214" t="s">
        <v>175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>
      <c r="A580" s="221"/>
      <c r="B580" s="222"/>
      <c r="C580" s="254" t="s">
        <v>790</v>
      </c>
      <c r="D580" s="224"/>
      <c r="E580" s="225">
        <v>60.3</v>
      </c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172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>
      <c r="A581" s="221"/>
      <c r="B581" s="222"/>
      <c r="C581" s="254" t="s">
        <v>784</v>
      </c>
      <c r="D581" s="224"/>
      <c r="E581" s="225">
        <v>18.100000000000001</v>
      </c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14"/>
      <c r="Z581" s="214"/>
      <c r="AA581" s="214"/>
      <c r="AB581" s="214"/>
      <c r="AC581" s="214"/>
      <c r="AD581" s="214"/>
      <c r="AE581" s="214"/>
      <c r="AF581" s="214"/>
      <c r="AG581" s="214" t="s">
        <v>172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>
      <c r="A582" s="221"/>
      <c r="B582" s="222"/>
      <c r="C582" s="254" t="s">
        <v>373</v>
      </c>
      <c r="D582" s="224"/>
      <c r="E582" s="225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14"/>
      <c r="Z582" s="214"/>
      <c r="AA582" s="214"/>
      <c r="AB582" s="214"/>
      <c r="AC582" s="214"/>
      <c r="AD582" s="214"/>
      <c r="AE582" s="214"/>
      <c r="AF582" s="214"/>
      <c r="AG582" s="214" t="s">
        <v>172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>
      <c r="A583" s="221"/>
      <c r="B583" s="222"/>
      <c r="C583" s="254" t="s">
        <v>785</v>
      </c>
      <c r="D583" s="224"/>
      <c r="E583" s="225">
        <v>70.2</v>
      </c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14"/>
      <c r="Z583" s="214"/>
      <c r="AA583" s="214"/>
      <c r="AB583" s="214"/>
      <c r="AC583" s="214"/>
      <c r="AD583" s="214"/>
      <c r="AE583" s="214"/>
      <c r="AF583" s="214"/>
      <c r="AG583" s="214" t="s">
        <v>172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1">
      <c r="A584" s="221"/>
      <c r="B584" s="222"/>
      <c r="C584" s="254" t="s">
        <v>786</v>
      </c>
      <c r="D584" s="224"/>
      <c r="E584" s="225">
        <v>47.09</v>
      </c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14"/>
      <c r="Z584" s="214"/>
      <c r="AA584" s="214"/>
      <c r="AB584" s="214"/>
      <c r="AC584" s="214"/>
      <c r="AD584" s="214"/>
      <c r="AE584" s="214"/>
      <c r="AF584" s="214"/>
      <c r="AG584" s="214" t="s">
        <v>172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>
      <c r="A585" s="221"/>
      <c r="B585" s="222"/>
      <c r="C585" s="254" t="s">
        <v>787</v>
      </c>
      <c r="D585" s="224"/>
      <c r="E585" s="225">
        <v>55.41</v>
      </c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172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>
      <c r="A586" s="221"/>
      <c r="B586" s="222"/>
      <c r="C586" s="254" t="s">
        <v>528</v>
      </c>
      <c r="D586" s="224"/>
      <c r="E586" s="225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14"/>
      <c r="Z586" s="214"/>
      <c r="AA586" s="214"/>
      <c r="AB586" s="214"/>
      <c r="AC586" s="214"/>
      <c r="AD586" s="214"/>
      <c r="AE586" s="214"/>
      <c r="AF586" s="214"/>
      <c r="AG586" s="214" t="s">
        <v>172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>
      <c r="A587" s="221"/>
      <c r="B587" s="222"/>
      <c r="C587" s="254" t="s">
        <v>787</v>
      </c>
      <c r="D587" s="224"/>
      <c r="E587" s="225">
        <v>55.41</v>
      </c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14"/>
      <c r="Z587" s="214"/>
      <c r="AA587" s="214"/>
      <c r="AB587" s="214"/>
      <c r="AC587" s="214"/>
      <c r="AD587" s="214"/>
      <c r="AE587" s="214"/>
      <c r="AF587" s="214"/>
      <c r="AG587" s="214" t="s">
        <v>172</v>
      </c>
      <c r="AH587" s="214">
        <v>0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>
      <c r="A588" s="221"/>
      <c r="B588" s="222"/>
      <c r="C588" s="254" t="s">
        <v>373</v>
      </c>
      <c r="D588" s="224"/>
      <c r="E588" s="225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172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>
      <c r="A589" s="221"/>
      <c r="B589" s="222"/>
      <c r="C589" s="254" t="s">
        <v>528</v>
      </c>
      <c r="D589" s="224"/>
      <c r="E589" s="225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14"/>
      <c r="Z589" s="214"/>
      <c r="AA589" s="214"/>
      <c r="AB589" s="214"/>
      <c r="AC589" s="214"/>
      <c r="AD589" s="214"/>
      <c r="AE589" s="214"/>
      <c r="AF589" s="214"/>
      <c r="AG589" s="214" t="s">
        <v>172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>
      <c r="A590" s="221"/>
      <c r="B590" s="222"/>
      <c r="C590" s="254" t="s">
        <v>791</v>
      </c>
      <c r="D590" s="224"/>
      <c r="E590" s="225">
        <v>94.72</v>
      </c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14"/>
      <c r="Z590" s="214"/>
      <c r="AA590" s="214"/>
      <c r="AB590" s="214"/>
      <c r="AC590" s="214"/>
      <c r="AD590" s="214"/>
      <c r="AE590" s="214"/>
      <c r="AF590" s="214"/>
      <c r="AG590" s="214" t="s">
        <v>172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>
      <c r="A591" s="227" t="s">
        <v>159</v>
      </c>
      <c r="B591" s="228" t="s">
        <v>94</v>
      </c>
      <c r="C591" s="251" t="s">
        <v>95</v>
      </c>
      <c r="D591" s="229"/>
      <c r="E591" s="230"/>
      <c r="F591" s="231"/>
      <c r="G591" s="231">
        <f>SUMIF(AG592:AG669,"&lt;&gt;NOR",G592:G669)</f>
        <v>0</v>
      </c>
      <c r="H591" s="231"/>
      <c r="I591" s="231">
        <f>SUM(I592:I669)</f>
        <v>0</v>
      </c>
      <c r="J591" s="231"/>
      <c r="K591" s="231">
        <f>SUM(K592:K669)</f>
        <v>0</v>
      </c>
      <c r="L591" s="231"/>
      <c r="M591" s="231">
        <f>SUM(M592:M669)</f>
        <v>0</v>
      </c>
      <c r="N591" s="231"/>
      <c r="O591" s="231">
        <f>SUM(O592:O669)</f>
        <v>0.09</v>
      </c>
      <c r="P591" s="231"/>
      <c r="Q591" s="231">
        <f>SUM(Q592:Q669)</f>
        <v>104.35</v>
      </c>
      <c r="R591" s="231"/>
      <c r="S591" s="231"/>
      <c r="T591" s="232"/>
      <c r="U591" s="226"/>
      <c r="V591" s="226">
        <f>SUM(V592:V669)</f>
        <v>0</v>
      </c>
      <c r="W591" s="226"/>
      <c r="X591" s="226"/>
      <c r="AG591" t="s">
        <v>160</v>
      </c>
    </row>
    <row r="592" spans="1:60" outlineLevel="1">
      <c r="A592" s="233">
        <v>141</v>
      </c>
      <c r="B592" s="234" t="s">
        <v>792</v>
      </c>
      <c r="C592" s="252" t="s">
        <v>793</v>
      </c>
      <c r="D592" s="235" t="s">
        <v>203</v>
      </c>
      <c r="E592" s="236">
        <v>106.1412</v>
      </c>
      <c r="F592" s="237"/>
      <c r="G592" s="238">
        <f>ROUND(E592*F592,2)</f>
        <v>0</v>
      </c>
      <c r="H592" s="237"/>
      <c r="I592" s="238">
        <f>ROUND(E592*H592,2)</f>
        <v>0</v>
      </c>
      <c r="J592" s="237"/>
      <c r="K592" s="238">
        <f>ROUND(E592*J592,2)</f>
        <v>0</v>
      </c>
      <c r="L592" s="238">
        <v>21</v>
      </c>
      <c r="M592" s="238">
        <f>G592*(1+L592/100)</f>
        <v>0</v>
      </c>
      <c r="N592" s="238">
        <v>6.7000000000000002E-4</v>
      </c>
      <c r="O592" s="238">
        <f>ROUND(E592*N592,2)</f>
        <v>7.0000000000000007E-2</v>
      </c>
      <c r="P592" s="238">
        <v>0.26100000000000001</v>
      </c>
      <c r="Q592" s="238">
        <f>ROUND(E592*P592,2)</f>
        <v>27.7</v>
      </c>
      <c r="R592" s="238" t="s">
        <v>794</v>
      </c>
      <c r="S592" s="238" t="s">
        <v>795</v>
      </c>
      <c r="T592" s="239" t="s">
        <v>795</v>
      </c>
      <c r="U592" s="223">
        <v>0</v>
      </c>
      <c r="V592" s="223">
        <f>ROUND(E592*U592,2)</f>
        <v>0</v>
      </c>
      <c r="W592" s="223"/>
      <c r="X592" s="223" t="s">
        <v>167</v>
      </c>
      <c r="Y592" s="214"/>
      <c r="Z592" s="214"/>
      <c r="AA592" s="214"/>
      <c r="AB592" s="214"/>
      <c r="AC592" s="214"/>
      <c r="AD592" s="214"/>
      <c r="AE592" s="214"/>
      <c r="AF592" s="214"/>
      <c r="AG592" s="214" t="s">
        <v>168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ht="22.5" outlineLevel="1">
      <c r="A593" s="221"/>
      <c r="B593" s="222"/>
      <c r="C593" s="253" t="s">
        <v>796</v>
      </c>
      <c r="D593" s="241"/>
      <c r="E593" s="241"/>
      <c r="F593" s="241"/>
      <c r="G593" s="241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170</v>
      </c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40" t="str">
        <f>C593</f>
        <v>nebo vybourání otvorů průřezové plochy přes 4 m2 v příčkách, včetně pomocného lešení o výšce podlahy do 1900 mm a pro zatížení do 1,5 kPa  (150 kg/m2),</v>
      </c>
      <c r="BB593" s="214"/>
      <c r="BC593" s="214"/>
      <c r="BD593" s="214"/>
      <c r="BE593" s="214"/>
      <c r="BF593" s="214"/>
      <c r="BG593" s="214"/>
      <c r="BH593" s="214"/>
    </row>
    <row r="594" spans="1:60" outlineLevel="1">
      <c r="A594" s="221"/>
      <c r="B594" s="222"/>
      <c r="C594" s="254" t="s">
        <v>797</v>
      </c>
      <c r="D594" s="224"/>
      <c r="E594" s="225">
        <v>8.16</v>
      </c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172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>
      <c r="A595" s="221"/>
      <c r="B595" s="222"/>
      <c r="C595" s="254" t="s">
        <v>798</v>
      </c>
      <c r="D595" s="224"/>
      <c r="E595" s="225">
        <v>-1.8</v>
      </c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172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>
      <c r="A596" s="221"/>
      <c r="B596" s="222"/>
      <c r="C596" s="254" t="s">
        <v>799</v>
      </c>
      <c r="D596" s="224"/>
      <c r="E596" s="225">
        <v>9.18</v>
      </c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14"/>
      <c r="Z596" s="214"/>
      <c r="AA596" s="214"/>
      <c r="AB596" s="214"/>
      <c r="AC596" s="214"/>
      <c r="AD596" s="214"/>
      <c r="AE596" s="214"/>
      <c r="AF596" s="214"/>
      <c r="AG596" s="214" t="s">
        <v>172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1">
      <c r="A597" s="221"/>
      <c r="B597" s="222"/>
      <c r="C597" s="254" t="s">
        <v>800</v>
      </c>
      <c r="D597" s="224"/>
      <c r="E597" s="225">
        <v>14.21</v>
      </c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14"/>
      <c r="Z597" s="214"/>
      <c r="AA597" s="214"/>
      <c r="AB597" s="214"/>
      <c r="AC597" s="214"/>
      <c r="AD597" s="214"/>
      <c r="AE597" s="214"/>
      <c r="AF597" s="214"/>
      <c r="AG597" s="214" t="s">
        <v>172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>
      <c r="A598" s="221"/>
      <c r="B598" s="222"/>
      <c r="C598" s="254" t="s">
        <v>798</v>
      </c>
      <c r="D598" s="224"/>
      <c r="E598" s="225">
        <v>-1.8</v>
      </c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14"/>
      <c r="Z598" s="214"/>
      <c r="AA598" s="214"/>
      <c r="AB598" s="214"/>
      <c r="AC598" s="214"/>
      <c r="AD598" s="214"/>
      <c r="AE598" s="214"/>
      <c r="AF598" s="214"/>
      <c r="AG598" s="214" t="s">
        <v>172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>
      <c r="A599" s="221"/>
      <c r="B599" s="222"/>
      <c r="C599" s="254" t="s">
        <v>801</v>
      </c>
      <c r="D599" s="224"/>
      <c r="E599" s="225">
        <v>2.75</v>
      </c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14"/>
      <c r="Z599" s="214"/>
      <c r="AA599" s="214"/>
      <c r="AB599" s="214"/>
      <c r="AC599" s="214"/>
      <c r="AD599" s="214"/>
      <c r="AE599" s="214"/>
      <c r="AF599" s="214"/>
      <c r="AG599" s="214" t="s">
        <v>172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1">
      <c r="A600" s="221"/>
      <c r="B600" s="222"/>
      <c r="C600" s="254" t="s">
        <v>802</v>
      </c>
      <c r="D600" s="224"/>
      <c r="E600" s="225">
        <v>31.26</v>
      </c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14"/>
      <c r="Z600" s="214"/>
      <c r="AA600" s="214"/>
      <c r="AB600" s="214"/>
      <c r="AC600" s="214"/>
      <c r="AD600" s="214"/>
      <c r="AE600" s="214"/>
      <c r="AF600" s="214"/>
      <c r="AG600" s="214" t="s">
        <v>172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1">
      <c r="A601" s="221"/>
      <c r="B601" s="222"/>
      <c r="C601" s="254" t="s">
        <v>803</v>
      </c>
      <c r="D601" s="224"/>
      <c r="E601" s="225">
        <v>3.37</v>
      </c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14"/>
      <c r="Z601" s="214"/>
      <c r="AA601" s="214"/>
      <c r="AB601" s="214"/>
      <c r="AC601" s="214"/>
      <c r="AD601" s="214"/>
      <c r="AE601" s="214"/>
      <c r="AF601" s="214"/>
      <c r="AG601" s="214" t="s">
        <v>172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>
      <c r="A602" s="221"/>
      <c r="B602" s="222"/>
      <c r="C602" s="254" t="s">
        <v>804</v>
      </c>
      <c r="D602" s="224"/>
      <c r="E602" s="225">
        <v>-4.4000000000000004</v>
      </c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14"/>
      <c r="Z602" s="214"/>
      <c r="AA602" s="214"/>
      <c r="AB602" s="214"/>
      <c r="AC602" s="214"/>
      <c r="AD602" s="214"/>
      <c r="AE602" s="214"/>
      <c r="AF602" s="214"/>
      <c r="AG602" s="214" t="s">
        <v>172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>
      <c r="A603" s="221"/>
      <c r="B603" s="222"/>
      <c r="C603" s="254" t="s">
        <v>805</v>
      </c>
      <c r="D603" s="224"/>
      <c r="E603" s="225">
        <v>14.41</v>
      </c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14"/>
      <c r="Z603" s="214"/>
      <c r="AA603" s="214"/>
      <c r="AB603" s="214"/>
      <c r="AC603" s="214"/>
      <c r="AD603" s="214"/>
      <c r="AE603" s="214"/>
      <c r="AF603" s="214"/>
      <c r="AG603" s="214" t="s">
        <v>172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>
      <c r="A604" s="221"/>
      <c r="B604" s="222"/>
      <c r="C604" s="254" t="s">
        <v>798</v>
      </c>
      <c r="D604" s="224"/>
      <c r="E604" s="225">
        <v>-1.8</v>
      </c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14"/>
      <c r="Z604" s="214"/>
      <c r="AA604" s="214"/>
      <c r="AB604" s="214"/>
      <c r="AC604" s="214"/>
      <c r="AD604" s="214"/>
      <c r="AE604" s="214"/>
      <c r="AF604" s="214"/>
      <c r="AG604" s="214" t="s">
        <v>172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>
      <c r="A605" s="221"/>
      <c r="B605" s="222"/>
      <c r="C605" s="254" t="s">
        <v>806</v>
      </c>
      <c r="D605" s="224"/>
      <c r="E605" s="225">
        <v>9.76</v>
      </c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14"/>
      <c r="Z605" s="214"/>
      <c r="AA605" s="214"/>
      <c r="AB605" s="214"/>
      <c r="AC605" s="214"/>
      <c r="AD605" s="214"/>
      <c r="AE605" s="214"/>
      <c r="AF605" s="214"/>
      <c r="AG605" s="214" t="s">
        <v>172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>
      <c r="A606" s="221"/>
      <c r="B606" s="222"/>
      <c r="C606" s="254" t="s">
        <v>807</v>
      </c>
      <c r="D606" s="224"/>
      <c r="E606" s="225">
        <v>-2.2000000000000002</v>
      </c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14"/>
      <c r="Z606" s="214"/>
      <c r="AA606" s="214"/>
      <c r="AB606" s="214"/>
      <c r="AC606" s="214"/>
      <c r="AD606" s="214"/>
      <c r="AE606" s="214"/>
      <c r="AF606" s="214"/>
      <c r="AG606" s="214" t="s">
        <v>172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>
      <c r="A607" s="221"/>
      <c r="B607" s="222"/>
      <c r="C607" s="254" t="s">
        <v>808</v>
      </c>
      <c r="D607" s="224"/>
      <c r="E607" s="225">
        <v>3.42</v>
      </c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14"/>
      <c r="Z607" s="214"/>
      <c r="AA607" s="214"/>
      <c r="AB607" s="214"/>
      <c r="AC607" s="214"/>
      <c r="AD607" s="214"/>
      <c r="AE607" s="214"/>
      <c r="AF607" s="214"/>
      <c r="AG607" s="214" t="s">
        <v>172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>
      <c r="A608" s="221"/>
      <c r="B608" s="222"/>
      <c r="C608" s="254" t="s">
        <v>809</v>
      </c>
      <c r="D608" s="224"/>
      <c r="E608" s="225">
        <v>12</v>
      </c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14"/>
      <c r="Z608" s="214"/>
      <c r="AA608" s="214"/>
      <c r="AB608" s="214"/>
      <c r="AC608" s="214"/>
      <c r="AD608" s="214"/>
      <c r="AE608" s="214"/>
      <c r="AF608" s="214"/>
      <c r="AG608" s="214" t="s">
        <v>172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>
      <c r="A609" s="221"/>
      <c r="B609" s="222"/>
      <c r="C609" s="254" t="s">
        <v>810</v>
      </c>
      <c r="D609" s="224"/>
      <c r="E609" s="225">
        <v>1.22</v>
      </c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14"/>
      <c r="Z609" s="214"/>
      <c r="AA609" s="214"/>
      <c r="AB609" s="214"/>
      <c r="AC609" s="214"/>
      <c r="AD609" s="214"/>
      <c r="AE609" s="214"/>
      <c r="AF609" s="214"/>
      <c r="AG609" s="214" t="s">
        <v>172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>
      <c r="A610" s="221"/>
      <c r="B610" s="222"/>
      <c r="C610" s="254" t="s">
        <v>811</v>
      </c>
      <c r="D610" s="224"/>
      <c r="E610" s="225">
        <v>-4</v>
      </c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14"/>
      <c r="Z610" s="214"/>
      <c r="AA610" s="214"/>
      <c r="AB610" s="214"/>
      <c r="AC610" s="214"/>
      <c r="AD610" s="214"/>
      <c r="AE610" s="214"/>
      <c r="AF610" s="214"/>
      <c r="AG610" s="214" t="s">
        <v>172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>
      <c r="A611" s="221"/>
      <c r="B611" s="222"/>
      <c r="C611" s="254" t="s">
        <v>812</v>
      </c>
      <c r="D611" s="224"/>
      <c r="E611" s="225">
        <v>14.34</v>
      </c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14"/>
      <c r="Z611" s="214"/>
      <c r="AA611" s="214"/>
      <c r="AB611" s="214"/>
      <c r="AC611" s="214"/>
      <c r="AD611" s="214"/>
      <c r="AE611" s="214"/>
      <c r="AF611" s="214"/>
      <c r="AG611" s="214" t="s">
        <v>172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>
      <c r="A612" s="221"/>
      <c r="B612" s="222"/>
      <c r="C612" s="254" t="s">
        <v>813</v>
      </c>
      <c r="D612" s="224"/>
      <c r="E612" s="225">
        <v>-7.8</v>
      </c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14"/>
      <c r="Z612" s="214"/>
      <c r="AA612" s="214"/>
      <c r="AB612" s="214"/>
      <c r="AC612" s="214"/>
      <c r="AD612" s="214"/>
      <c r="AE612" s="214"/>
      <c r="AF612" s="214"/>
      <c r="AG612" s="214" t="s">
        <v>172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>
      <c r="A613" s="221"/>
      <c r="B613" s="222"/>
      <c r="C613" s="254" t="s">
        <v>814</v>
      </c>
      <c r="D613" s="224"/>
      <c r="E613" s="225">
        <v>3.13</v>
      </c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14"/>
      <c r="Z613" s="214"/>
      <c r="AA613" s="214"/>
      <c r="AB613" s="214"/>
      <c r="AC613" s="214"/>
      <c r="AD613" s="214"/>
      <c r="AE613" s="214"/>
      <c r="AF613" s="214"/>
      <c r="AG613" s="214" t="s">
        <v>172</v>
      </c>
      <c r="AH613" s="214">
        <v>0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1">
      <c r="A614" s="221"/>
      <c r="B614" s="222"/>
      <c r="C614" s="254" t="s">
        <v>815</v>
      </c>
      <c r="D614" s="224"/>
      <c r="E614" s="225">
        <v>3.11</v>
      </c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14"/>
      <c r="Z614" s="214"/>
      <c r="AA614" s="214"/>
      <c r="AB614" s="214"/>
      <c r="AC614" s="214"/>
      <c r="AD614" s="214"/>
      <c r="AE614" s="214"/>
      <c r="AF614" s="214"/>
      <c r="AG614" s="214" t="s">
        <v>172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>
      <c r="A615" s="221"/>
      <c r="B615" s="222"/>
      <c r="C615" s="254" t="s">
        <v>816</v>
      </c>
      <c r="D615" s="224"/>
      <c r="E615" s="225">
        <v>1.83</v>
      </c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14"/>
      <c r="Z615" s="214"/>
      <c r="AA615" s="214"/>
      <c r="AB615" s="214"/>
      <c r="AC615" s="214"/>
      <c r="AD615" s="214"/>
      <c r="AE615" s="214"/>
      <c r="AF615" s="214"/>
      <c r="AG615" s="214" t="s">
        <v>172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>
      <c r="A616" s="221"/>
      <c r="B616" s="222"/>
      <c r="C616" s="254" t="s">
        <v>817</v>
      </c>
      <c r="D616" s="224"/>
      <c r="E616" s="225">
        <v>-2.2000000000000002</v>
      </c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14"/>
      <c r="Z616" s="214"/>
      <c r="AA616" s="214"/>
      <c r="AB616" s="214"/>
      <c r="AC616" s="214"/>
      <c r="AD616" s="214"/>
      <c r="AE616" s="214"/>
      <c r="AF616" s="214"/>
      <c r="AG616" s="214" t="s">
        <v>172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ht="22.5" outlineLevel="1">
      <c r="A617" s="233">
        <v>142</v>
      </c>
      <c r="B617" s="234" t="s">
        <v>818</v>
      </c>
      <c r="C617" s="252" t="s">
        <v>819</v>
      </c>
      <c r="D617" s="235" t="s">
        <v>163</v>
      </c>
      <c r="E617" s="236">
        <v>7.03</v>
      </c>
      <c r="F617" s="237"/>
      <c r="G617" s="238">
        <f>ROUND(E617*F617,2)</f>
        <v>0</v>
      </c>
      <c r="H617" s="237"/>
      <c r="I617" s="238">
        <f>ROUND(E617*H617,2)</f>
        <v>0</v>
      </c>
      <c r="J617" s="237"/>
      <c r="K617" s="238">
        <f>ROUND(E617*J617,2)</f>
        <v>0</v>
      </c>
      <c r="L617" s="238">
        <v>21</v>
      </c>
      <c r="M617" s="238">
        <f>G617*(1+L617/100)</f>
        <v>0</v>
      </c>
      <c r="N617" s="238">
        <v>1.2800000000000001E-3</v>
      </c>
      <c r="O617" s="238">
        <f>ROUND(E617*N617,2)</f>
        <v>0.01</v>
      </c>
      <c r="P617" s="238">
        <v>1.8</v>
      </c>
      <c r="Q617" s="238">
        <f>ROUND(E617*P617,2)</f>
        <v>12.65</v>
      </c>
      <c r="R617" s="238" t="s">
        <v>794</v>
      </c>
      <c r="S617" s="238" t="s">
        <v>165</v>
      </c>
      <c r="T617" s="239" t="s">
        <v>166</v>
      </c>
      <c r="U617" s="223">
        <v>0</v>
      </c>
      <c r="V617" s="223">
        <f>ROUND(E617*U617,2)</f>
        <v>0</v>
      </c>
      <c r="W617" s="223"/>
      <c r="X617" s="223" t="s">
        <v>167</v>
      </c>
      <c r="Y617" s="214"/>
      <c r="Z617" s="214"/>
      <c r="AA617" s="214"/>
      <c r="AB617" s="214"/>
      <c r="AC617" s="214"/>
      <c r="AD617" s="214"/>
      <c r="AE617" s="214"/>
      <c r="AF617" s="214"/>
      <c r="AG617" s="214" t="s">
        <v>168</v>
      </c>
      <c r="AH617" s="214"/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ht="22.5" outlineLevel="1">
      <c r="A618" s="221"/>
      <c r="B618" s="222"/>
      <c r="C618" s="253" t="s">
        <v>820</v>
      </c>
      <c r="D618" s="241"/>
      <c r="E618" s="241"/>
      <c r="F618" s="241"/>
      <c r="G618" s="241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14"/>
      <c r="Z618" s="214"/>
      <c r="AA618" s="214"/>
      <c r="AB618" s="214"/>
      <c r="AC618" s="214"/>
      <c r="AD618" s="214"/>
      <c r="AE618" s="214"/>
      <c r="AF618" s="214"/>
      <c r="AG618" s="214" t="s">
        <v>170</v>
      </c>
      <c r="AH618" s="214"/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40" t="str">
        <f>C618</f>
        <v>nebo vybourání otvorů průřezové plochy přes 4 m2 ve zdivu nadzákladovém, včetně pomocného lešení o výšce podlahy do 1900 mm a pro zatížení do 1,5 kPa  (150 kg/m2)</v>
      </c>
      <c r="BB618" s="214"/>
      <c r="BC618" s="214"/>
      <c r="BD618" s="214"/>
      <c r="BE618" s="214"/>
      <c r="BF618" s="214"/>
      <c r="BG618" s="214"/>
      <c r="BH618" s="214"/>
    </row>
    <row r="619" spans="1:60" outlineLevel="1">
      <c r="A619" s="221"/>
      <c r="B619" s="222"/>
      <c r="C619" s="254" t="s">
        <v>821</v>
      </c>
      <c r="D619" s="224"/>
      <c r="E619" s="225">
        <v>0.54</v>
      </c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14"/>
      <c r="Z619" s="214"/>
      <c r="AA619" s="214"/>
      <c r="AB619" s="214"/>
      <c r="AC619" s="214"/>
      <c r="AD619" s="214"/>
      <c r="AE619" s="214"/>
      <c r="AF619" s="214"/>
      <c r="AG619" s="214" t="s">
        <v>172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>
      <c r="A620" s="221"/>
      <c r="B620" s="222"/>
      <c r="C620" s="254" t="s">
        <v>822</v>
      </c>
      <c r="D620" s="224"/>
      <c r="E620" s="225">
        <v>2.52</v>
      </c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14"/>
      <c r="Z620" s="214"/>
      <c r="AA620" s="214"/>
      <c r="AB620" s="214"/>
      <c r="AC620" s="214"/>
      <c r="AD620" s="214"/>
      <c r="AE620" s="214"/>
      <c r="AF620" s="214"/>
      <c r="AG620" s="214" t="s">
        <v>172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>
      <c r="A621" s="221"/>
      <c r="B621" s="222"/>
      <c r="C621" s="254" t="s">
        <v>823</v>
      </c>
      <c r="D621" s="224"/>
      <c r="E621" s="225">
        <v>1.53</v>
      </c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14"/>
      <c r="Z621" s="214"/>
      <c r="AA621" s="214"/>
      <c r="AB621" s="214"/>
      <c r="AC621" s="214"/>
      <c r="AD621" s="214"/>
      <c r="AE621" s="214"/>
      <c r="AF621" s="214"/>
      <c r="AG621" s="214" t="s">
        <v>172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>
      <c r="A622" s="221"/>
      <c r="B622" s="222"/>
      <c r="C622" s="254" t="s">
        <v>824</v>
      </c>
      <c r="D622" s="224"/>
      <c r="E622" s="225">
        <v>0.61</v>
      </c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14"/>
      <c r="Z622" s="214"/>
      <c r="AA622" s="214"/>
      <c r="AB622" s="214"/>
      <c r="AC622" s="214"/>
      <c r="AD622" s="214"/>
      <c r="AE622" s="214"/>
      <c r="AF622" s="214"/>
      <c r="AG622" s="214" t="s">
        <v>172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>
      <c r="A623" s="221"/>
      <c r="B623" s="222"/>
      <c r="C623" s="254" t="s">
        <v>825</v>
      </c>
      <c r="D623" s="224"/>
      <c r="E623" s="225">
        <v>1.83</v>
      </c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14"/>
      <c r="Z623" s="214"/>
      <c r="AA623" s="214"/>
      <c r="AB623" s="214"/>
      <c r="AC623" s="214"/>
      <c r="AD623" s="214"/>
      <c r="AE623" s="214"/>
      <c r="AF623" s="214"/>
      <c r="AG623" s="214" t="s">
        <v>172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ht="22.5" outlineLevel="1">
      <c r="A624" s="233">
        <v>143</v>
      </c>
      <c r="B624" s="234" t="s">
        <v>826</v>
      </c>
      <c r="C624" s="252" t="s">
        <v>827</v>
      </c>
      <c r="D624" s="235" t="s">
        <v>163</v>
      </c>
      <c r="E624" s="236">
        <v>4.4695</v>
      </c>
      <c r="F624" s="237"/>
      <c r="G624" s="238">
        <f>ROUND(E624*F624,2)</f>
        <v>0</v>
      </c>
      <c r="H624" s="237"/>
      <c r="I624" s="238">
        <f>ROUND(E624*H624,2)</f>
        <v>0</v>
      </c>
      <c r="J624" s="237"/>
      <c r="K624" s="238">
        <f>ROUND(E624*J624,2)</f>
        <v>0</v>
      </c>
      <c r="L624" s="238">
        <v>21</v>
      </c>
      <c r="M624" s="238">
        <f>G624*(1+L624/100)</f>
        <v>0</v>
      </c>
      <c r="N624" s="238">
        <v>0</v>
      </c>
      <c r="O624" s="238">
        <f>ROUND(E624*N624,2)</f>
        <v>0</v>
      </c>
      <c r="P624" s="238">
        <v>2.2000000000000002</v>
      </c>
      <c r="Q624" s="238">
        <f>ROUND(E624*P624,2)</f>
        <v>9.83</v>
      </c>
      <c r="R624" s="238" t="s">
        <v>794</v>
      </c>
      <c r="S624" s="238" t="s">
        <v>165</v>
      </c>
      <c r="T624" s="239" t="s">
        <v>166</v>
      </c>
      <c r="U624" s="223">
        <v>0</v>
      </c>
      <c r="V624" s="223">
        <f>ROUND(E624*U624,2)</f>
        <v>0</v>
      </c>
      <c r="W624" s="223"/>
      <c r="X624" s="223" t="s">
        <v>167</v>
      </c>
      <c r="Y624" s="214"/>
      <c r="Z624" s="214"/>
      <c r="AA624" s="214"/>
      <c r="AB624" s="214"/>
      <c r="AC624" s="214"/>
      <c r="AD624" s="214"/>
      <c r="AE624" s="214"/>
      <c r="AF624" s="214"/>
      <c r="AG624" s="214" t="s">
        <v>175</v>
      </c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>
      <c r="A625" s="221"/>
      <c r="B625" s="222"/>
      <c r="C625" s="254" t="s">
        <v>828</v>
      </c>
      <c r="D625" s="224"/>
      <c r="E625" s="225">
        <v>2.79</v>
      </c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14"/>
      <c r="Z625" s="214"/>
      <c r="AA625" s="214"/>
      <c r="AB625" s="214"/>
      <c r="AC625" s="214"/>
      <c r="AD625" s="214"/>
      <c r="AE625" s="214"/>
      <c r="AF625" s="214"/>
      <c r="AG625" s="214" t="s">
        <v>172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1">
      <c r="A626" s="221"/>
      <c r="B626" s="222"/>
      <c r="C626" s="254" t="s">
        <v>829</v>
      </c>
      <c r="D626" s="224"/>
      <c r="E626" s="225">
        <v>0.38</v>
      </c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14"/>
      <c r="Z626" s="214"/>
      <c r="AA626" s="214"/>
      <c r="AB626" s="214"/>
      <c r="AC626" s="214"/>
      <c r="AD626" s="214"/>
      <c r="AE626" s="214"/>
      <c r="AF626" s="214"/>
      <c r="AG626" s="214" t="s">
        <v>172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>
      <c r="A627" s="221"/>
      <c r="B627" s="222"/>
      <c r="C627" s="254" t="s">
        <v>830</v>
      </c>
      <c r="D627" s="224"/>
      <c r="E627" s="225">
        <v>0.55000000000000004</v>
      </c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14"/>
      <c r="Z627" s="214"/>
      <c r="AA627" s="214"/>
      <c r="AB627" s="214"/>
      <c r="AC627" s="214"/>
      <c r="AD627" s="214"/>
      <c r="AE627" s="214"/>
      <c r="AF627" s="214"/>
      <c r="AG627" s="214" t="s">
        <v>172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1">
      <c r="A628" s="221"/>
      <c r="B628" s="222"/>
      <c r="C628" s="254" t="s">
        <v>831</v>
      </c>
      <c r="D628" s="224"/>
      <c r="E628" s="225">
        <v>0.75</v>
      </c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14"/>
      <c r="Z628" s="214"/>
      <c r="AA628" s="214"/>
      <c r="AB628" s="214"/>
      <c r="AC628" s="214"/>
      <c r="AD628" s="214"/>
      <c r="AE628" s="214"/>
      <c r="AF628" s="214"/>
      <c r="AG628" s="214" t="s">
        <v>172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ht="22.5" outlineLevel="1">
      <c r="A629" s="233">
        <v>144</v>
      </c>
      <c r="B629" s="234" t="s">
        <v>832</v>
      </c>
      <c r="C629" s="252" t="s">
        <v>833</v>
      </c>
      <c r="D629" s="235" t="s">
        <v>163</v>
      </c>
      <c r="E629" s="236">
        <v>22.450700000000001</v>
      </c>
      <c r="F629" s="237"/>
      <c r="G629" s="238">
        <f>ROUND(E629*F629,2)</f>
        <v>0</v>
      </c>
      <c r="H629" s="237"/>
      <c r="I629" s="238">
        <f>ROUND(E629*H629,2)</f>
        <v>0</v>
      </c>
      <c r="J629" s="237"/>
      <c r="K629" s="238">
        <f>ROUND(E629*J629,2)</f>
        <v>0</v>
      </c>
      <c r="L629" s="238">
        <v>21</v>
      </c>
      <c r="M629" s="238">
        <f>G629*(1+L629/100)</f>
        <v>0</v>
      </c>
      <c r="N629" s="238">
        <v>0</v>
      </c>
      <c r="O629" s="238">
        <f>ROUND(E629*N629,2)</f>
        <v>0</v>
      </c>
      <c r="P629" s="238">
        <v>2.2000000000000002</v>
      </c>
      <c r="Q629" s="238">
        <f>ROUND(E629*P629,2)</f>
        <v>49.39</v>
      </c>
      <c r="R629" s="238" t="s">
        <v>794</v>
      </c>
      <c r="S629" s="238" t="s">
        <v>165</v>
      </c>
      <c r="T629" s="239" t="s">
        <v>166</v>
      </c>
      <c r="U629" s="223">
        <v>0</v>
      </c>
      <c r="V629" s="223">
        <f>ROUND(E629*U629,2)</f>
        <v>0</v>
      </c>
      <c r="W629" s="223"/>
      <c r="X629" s="223" t="s">
        <v>167</v>
      </c>
      <c r="Y629" s="214"/>
      <c r="Z629" s="214"/>
      <c r="AA629" s="214"/>
      <c r="AB629" s="214"/>
      <c r="AC629" s="214"/>
      <c r="AD629" s="214"/>
      <c r="AE629" s="214"/>
      <c r="AF629" s="214"/>
      <c r="AG629" s="214" t="s">
        <v>175</v>
      </c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1">
      <c r="A630" s="221"/>
      <c r="B630" s="222"/>
      <c r="C630" s="254" t="s">
        <v>373</v>
      </c>
      <c r="D630" s="224"/>
      <c r="E630" s="225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14"/>
      <c r="Z630" s="214"/>
      <c r="AA630" s="214"/>
      <c r="AB630" s="214"/>
      <c r="AC630" s="214"/>
      <c r="AD630" s="214"/>
      <c r="AE630" s="214"/>
      <c r="AF630" s="214"/>
      <c r="AG630" s="214" t="s">
        <v>172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1">
      <c r="A631" s="221"/>
      <c r="B631" s="222"/>
      <c r="C631" s="254" t="s">
        <v>373</v>
      </c>
      <c r="D631" s="224"/>
      <c r="E631" s="225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14"/>
      <c r="Z631" s="214"/>
      <c r="AA631" s="214"/>
      <c r="AB631" s="214"/>
      <c r="AC631" s="214"/>
      <c r="AD631" s="214"/>
      <c r="AE631" s="214"/>
      <c r="AF631" s="214"/>
      <c r="AG631" s="214" t="s">
        <v>172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>
      <c r="A632" s="221"/>
      <c r="B632" s="222"/>
      <c r="C632" s="254" t="s">
        <v>373</v>
      </c>
      <c r="D632" s="224"/>
      <c r="E632" s="225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14"/>
      <c r="Z632" s="214"/>
      <c r="AA632" s="214"/>
      <c r="AB632" s="214"/>
      <c r="AC632" s="214"/>
      <c r="AD632" s="214"/>
      <c r="AE632" s="214"/>
      <c r="AF632" s="214"/>
      <c r="AG632" s="214" t="s">
        <v>172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>
      <c r="A633" s="221"/>
      <c r="B633" s="222"/>
      <c r="C633" s="254" t="s">
        <v>834</v>
      </c>
      <c r="D633" s="224"/>
      <c r="E633" s="225">
        <v>9.1300000000000008</v>
      </c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14"/>
      <c r="Z633" s="214"/>
      <c r="AA633" s="214"/>
      <c r="AB633" s="214"/>
      <c r="AC633" s="214"/>
      <c r="AD633" s="214"/>
      <c r="AE633" s="214"/>
      <c r="AF633" s="214"/>
      <c r="AG633" s="214" t="s">
        <v>172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>
      <c r="A634" s="221"/>
      <c r="B634" s="222"/>
      <c r="C634" s="254" t="s">
        <v>835</v>
      </c>
      <c r="D634" s="224"/>
      <c r="E634" s="225">
        <v>6.12</v>
      </c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14"/>
      <c r="Z634" s="214"/>
      <c r="AA634" s="214"/>
      <c r="AB634" s="214"/>
      <c r="AC634" s="214"/>
      <c r="AD634" s="214"/>
      <c r="AE634" s="214"/>
      <c r="AF634" s="214"/>
      <c r="AG634" s="214" t="s">
        <v>172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>
      <c r="A635" s="221"/>
      <c r="B635" s="222"/>
      <c r="C635" s="254" t="s">
        <v>836</v>
      </c>
      <c r="D635" s="224"/>
      <c r="E635" s="225">
        <v>7.2</v>
      </c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14"/>
      <c r="Z635" s="214"/>
      <c r="AA635" s="214"/>
      <c r="AB635" s="214"/>
      <c r="AC635" s="214"/>
      <c r="AD635" s="214"/>
      <c r="AE635" s="214"/>
      <c r="AF635" s="214"/>
      <c r="AG635" s="214" t="s">
        <v>172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ht="22.5" outlineLevel="1">
      <c r="A636" s="233">
        <v>145</v>
      </c>
      <c r="B636" s="234" t="s">
        <v>837</v>
      </c>
      <c r="C636" s="252" t="s">
        <v>838</v>
      </c>
      <c r="D636" s="235" t="s">
        <v>163</v>
      </c>
      <c r="E636" s="236">
        <v>22.450700000000001</v>
      </c>
      <c r="F636" s="237"/>
      <c r="G636" s="238">
        <f>ROUND(E636*F636,2)</f>
        <v>0</v>
      </c>
      <c r="H636" s="237"/>
      <c r="I636" s="238">
        <f>ROUND(E636*H636,2)</f>
        <v>0</v>
      </c>
      <c r="J636" s="237"/>
      <c r="K636" s="238">
        <f>ROUND(E636*J636,2)</f>
        <v>0</v>
      </c>
      <c r="L636" s="238">
        <v>21</v>
      </c>
      <c r="M636" s="238">
        <f>G636*(1+L636/100)</f>
        <v>0</v>
      </c>
      <c r="N636" s="238">
        <v>0</v>
      </c>
      <c r="O636" s="238">
        <f>ROUND(E636*N636,2)</f>
        <v>0</v>
      </c>
      <c r="P636" s="238">
        <v>0</v>
      </c>
      <c r="Q636" s="238">
        <f>ROUND(E636*P636,2)</f>
        <v>0</v>
      </c>
      <c r="R636" s="238" t="s">
        <v>794</v>
      </c>
      <c r="S636" s="238" t="s">
        <v>165</v>
      </c>
      <c r="T636" s="239" t="s">
        <v>166</v>
      </c>
      <c r="U636" s="223">
        <v>0</v>
      </c>
      <c r="V636" s="223">
        <f>ROUND(E636*U636,2)</f>
        <v>0</v>
      </c>
      <c r="W636" s="223"/>
      <c r="X636" s="223" t="s">
        <v>167</v>
      </c>
      <c r="Y636" s="214"/>
      <c r="Z636" s="214"/>
      <c r="AA636" s="214"/>
      <c r="AB636" s="214"/>
      <c r="AC636" s="214"/>
      <c r="AD636" s="214"/>
      <c r="AE636" s="214"/>
      <c r="AF636" s="214"/>
      <c r="AG636" s="214" t="s">
        <v>168</v>
      </c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>
      <c r="A637" s="221"/>
      <c r="B637" s="222"/>
      <c r="C637" s="254" t="s">
        <v>839</v>
      </c>
      <c r="D637" s="224"/>
      <c r="E637" s="225">
        <v>22.45</v>
      </c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14"/>
      <c r="Z637" s="214"/>
      <c r="AA637" s="214"/>
      <c r="AB637" s="214"/>
      <c r="AC637" s="214"/>
      <c r="AD637" s="214"/>
      <c r="AE637" s="214"/>
      <c r="AF637" s="214"/>
      <c r="AG637" s="214" t="s">
        <v>172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>
      <c r="A638" s="233">
        <v>146</v>
      </c>
      <c r="B638" s="234" t="s">
        <v>840</v>
      </c>
      <c r="C638" s="252" t="s">
        <v>841</v>
      </c>
      <c r="D638" s="235" t="s">
        <v>203</v>
      </c>
      <c r="E638" s="236">
        <v>40.299999999999997</v>
      </c>
      <c r="F638" s="237"/>
      <c r="G638" s="238">
        <f>ROUND(E638*F638,2)</f>
        <v>0</v>
      </c>
      <c r="H638" s="237"/>
      <c r="I638" s="238">
        <f>ROUND(E638*H638,2)</f>
        <v>0</v>
      </c>
      <c r="J638" s="237"/>
      <c r="K638" s="238">
        <f>ROUND(E638*J638,2)</f>
        <v>0</v>
      </c>
      <c r="L638" s="238">
        <v>21</v>
      </c>
      <c r="M638" s="238">
        <f>G638*(1+L638/100)</f>
        <v>0</v>
      </c>
      <c r="N638" s="238">
        <v>0</v>
      </c>
      <c r="O638" s="238">
        <f>ROUND(E638*N638,2)</f>
        <v>0</v>
      </c>
      <c r="P638" s="238">
        <v>0.02</v>
      </c>
      <c r="Q638" s="238">
        <f>ROUND(E638*P638,2)</f>
        <v>0.81</v>
      </c>
      <c r="R638" s="238" t="s">
        <v>794</v>
      </c>
      <c r="S638" s="238" t="s">
        <v>165</v>
      </c>
      <c r="T638" s="239" t="s">
        <v>166</v>
      </c>
      <c r="U638" s="223">
        <v>0</v>
      </c>
      <c r="V638" s="223">
        <f>ROUND(E638*U638,2)</f>
        <v>0</v>
      </c>
      <c r="W638" s="223"/>
      <c r="X638" s="223" t="s">
        <v>167</v>
      </c>
      <c r="Y638" s="214"/>
      <c r="Z638" s="214"/>
      <c r="AA638" s="214"/>
      <c r="AB638" s="214"/>
      <c r="AC638" s="214"/>
      <c r="AD638" s="214"/>
      <c r="AE638" s="214"/>
      <c r="AF638" s="214"/>
      <c r="AG638" s="214" t="s">
        <v>175</v>
      </c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1">
      <c r="A639" s="221"/>
      <c r="B639" s="222"/>
      <c r="C639" s="253" t="s">
        <v>842</v>
      </c>
      <c r="D639" s="241"/>
      <c r="E639" s="241"/>
      <c r="F639" s="241"/>
      <c r="G639" s="241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14"/>
      <c r="Z639" s="214"/>
      <c r="AA639" s="214"/>
      <c r="AB639" s="214"/>
      <c r="AC639" s="214"/>
      <c r="AD639" s="214"/>
      <c r="AE639" s="214"/>
      <c r="AF639" s="214"/>
      <c r="AG639" s="214" t="s">
        <v>170</v>
      </c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>
      <c r="A640" s="221"/>
      <c r="B640" s="222"/>
      <c r="C640" s="254" t="s">
        <v>843</v>
      </c>
      <c r="D640" s="224"/>
      <c r="E640" s="225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14"/>
      <c r="Z640" s="214"/>
      <c r="AA640" s="214"/>
      <c r="AB640" s="214"/>
      <c r="AC640" s="214"/>
      <c r="AD640" s="214"/>
      <c r="AE640" s="214"/>
      <c r="AF640" s="214"/>
      <c r="AG640" s="214" t="s">
        <v>172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>
      <c r="A641" s="221"/>
      <c r="B641" s="222"/>
      <c r="C641" s="254" t="s">
        <v>844</v>
      </c>
      <c r="D641" s="224"/>
      <c r="E641" s="225">
        <v>31.2</v>
      </c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14"/>
      <c r="Z641" s="214"/>
      <c r="AA641" s="214"/>
      <c r="AB641" s="214"/>
      <c r="AC641" s="214"/>
      <c r="AD641" s="214"/>
      <c r="AE641" s="214"/>
      <c r="AF641" s="214"/>
      <c r="AG641" s="214" t="s">
        <v>172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>
      <c r="A642" s="221"/>
      <c r="B642" s="222"/>
      <c r="C642" s="254" t="s">
        <v>845</v>
      </c>
      <c r="D642" s="224"/>
      <c r="E642" s="225">
        <v>9.1</v>
      </c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14"/>
      <c r="Z642" s="214"/>
      <c r="AA642" s="214"/>
      <c r="AB642" s="214"/>
      <c r="AC642" s="214"/>
      <c r="AD642" s="214"/>
      <c r="AE642" s="214"/>
      <c r="AF642" s="214"/>
      <c r="AG642" s="214" t="s">
        <v>172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>
      <c r="A643" s="221"/>
      <c r="B643" s="222"/>
      <c r="C643" s="254" t="s">
        <v>373</v>
      </c>
      <c r="D643" s="224"/>
      <c r="E643" s="225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14"/>
      <c r="Z643" s="214"/>
      <c r="AA643" s="214"/>
      <c r="AB643" s="214"/>
      <c r="AC643" s="214"/>
      <c r="AD643" s="214"/>
      <c r="AE643" s="214"/>
      <c r="AF643" s="214"/>
      <c r="AG643" s="214" t="s">
        <v>172</v>
      </c>
      <c r="AH643" s="214">
        <v>0</v>
      </c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1">
      <c r="A644" s="221"/>
      <c r="B644" s="222"/>
      <c r="C644" s="254" t="s">
        <v>373</v>
      </c>
      <c r="D644" s="224"/>
      <c r="E644" s="225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14"/>
      <c r="Z644" s="214"/>
      <c r="AA644" s="214"/>
      <c r="AB644" s="214"/>
      <c r="AC644" s="214"/>
      <c r="AD644" s="214"/>
      <c r="AE644" s="214"/>
      <c r="AF644" s="214"/>
      <c r="AG644" s="214" t="s">
        <v>172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>
      <c r="A645" s="233">
        <v>147</v>
      </c>
      <c r="B645" s="234" t="s">
        <v>846</v>
      </c>
      <c r="C645" s="252" t="s">
        <v>847</v>
      </c>
      <c r="D645" s="235" t="s">
        <v>203</v>
      </c>
      <c r="E645" s="236">
        <v>3.05</v>
      </c>
      <c r="F645" s="237"/>
      <c r="G645" s="238">
        <f>ROUND(E645*F645,2)</f>
        <v>0</v>
      </c>
      <c r="H645" s="237"/>
      <c r="I645" s="238">
        <f>ROUND(E645*H645,2)</f>
        <v>0</v>
      </c>
      <c r="J645" s="237"/>
      <c r="K645" s="238">
        <f>ROUND(E645*J645,2)</f>
        <v>0</v>
      </c>
      <c r="L645" s="238">
        <v>21</v>
      </c>
      <c r="M645" s="238">
        <f>G645*(1+L645/100)</f>
        <v>0</v>
      </c>
      <c r="N645" s="238">
        <v>0</v>
      </c>
      <c r="O645" s="238">
        <f>ROUND(E645*N645,2)</f>
        <v>0</v>
      </c>
      <c r="P645" s="238">
        <v>5.8999999999999997E-2</v>
      </c>
      <c r="Q645" s="238">
        <f>ROUND(E645*P645,2)</f>
        <v>0.18</v>
      </c>
      <c r="R645" s="238" t="s">
        <v>794</v>
      </c>
      <c r="S645" s="238" t="s">
        <v>165</v>
      </c>
      <c r="T645" s="239" t="s">
        <v>166</v>
      </c>
      <c r="U645" s="223">
        <v>0</v>
      </c>
      <c r="V645" s="223">
        <f>ROUND(E645*U645,2)</f>
        <v>0</v>
      </c>
      <c r="W645" s="223"/>
      <c r="X645" s="223" t="s">
        <v>167</v>
      </c>
      <c r="Y645" s="214"/>
      <c r="Z645" s="214"/>
      <c r="AA645" s="214"/>
      <c r="AB645" s="214"/>
      <c r="AC645" s="214"/>
      <c r="AD645" s="214"/>
      <c r="AE645" s="214"/>
      <c r="AF645" s="214"/>
      <c r="AG645" s="214" t="s">
        <v>175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ht="22.5" outlineLevel="1">
      <c r="A646" s="221"/>
      <c r="B646" s="222"/>
      <c r="C646" s="253" t="s">
        <v>848</v>
      </c>
      <c r="D646" s="241"/>
      <c r="E646" s="241"/>
      <c r="F646" s="241"/>
      <c r="G646" s="241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14"/>
      <c r="Z646" s="214"/>
      <c r="AA646" s="214"/>
      <c r="AB646" s="214"/>
      <c r="AC646" s="214"/>
      <c r="AD646" s="214"/>
      <c r="AE646" s="214"/>
      <c r="AF646" s="214"/>
      <c r="AG646" s="214" t="s">
        <v>170</v>
      </c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40" t="str">
        <f>C646</f>
        <v>bez odstupu, po hrubém vybourání otvorů v jakémkoliv zdivu cihelném, včetně pomocného lešení o výšce podlahy do 1900 mm a pro zatížení do 1,5 kPa  (150 kg/m2),</v>
      </c>
      <c r="BB646" s="214"/>
      <c r="BC646" s="214"/>
      <c r="BD646" s="214"/>
      <c r="BE646" s="214"/>
      <c r="BF646" s="214"/>
      <c r="BG646" s="214"/>
      <c r="BH646" s="214"/>
    </row>
    <row r="647" spans="1:60" outlineLevel="1">
      <c r="A647" s="221"/>
      <c r="B647" s="222"/>
      <c r="C647" s="254" t="s">
        <v>849</v>
      </c>
      <c r="D647" s="224"/>
      <c r="E647" s="225">
        <v>3.05</v>
      </c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14"/>
      <c r="Z647" s="214"/>
      <c r="AA647" s="214"/>
      <c r="AB647" s="214"/>
      <c r="AC647" s="214"/>
      <c r="AD647" s="214"/>
      <c r="AE647" s="214"/>
      <c r="AF647" s="214"/>
      <c r="AG647" s="214" t="s">
        <v>172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ht="33.75" outlineLevel="1">
      <c r="A648" s="233">
        <v>148</v>
      </c>
      <c r="B648" s="234" t="s">
        <v>850</v>
      </c>
      <c r="C648" s="252" t="s">
        <v>851</v>
      </c>
      <c r="D648" s="235" t="s">
        <v>203</v>
      </c>
      <c r="E648" s="236">
        <v>5.4</v>
      </c>
      <c r="F648" s="237"/>
      <c r="G648" s="238">
        <f>ROUND(E648*F648,2)</f>
        <v>0</v>
      </c>
      <c r="H648" s="237"/>
      <c r="I648" s="238">
        <f>ROUND(E648*H648,2)</f>
        <v>0</v>
      </c>
      <c r="J648" s="237"/>
      <c r="K648" s="238">
        <f>ROUND(E648*J648,2)</f>
        <v>0</v>
      </c>
      <c r="L648" s="238">
        <v>21</v>
      </c>
      <c r="M648" s="238">
        <f>G648*(1+L648/100)</f>
        <v>0</v>
      </c>
      <c r="N648" s="238">
        <v>1.17E-3</v>
      </c>
      <c r="O648" s="238">
        <f>ROUND(E648*N648,2)</f>
        <v>0.01</v>
      </c>
      <c r="P648" s="238">
        <v>7.5999999999999998E-2</v>
      </c>
      <c r="Q648" s="238">
        <f>ROUND(E648*P648,2)</f>
        <v>0.41</v>
      </c>
      <c r="R648" s="238" t="s">
        <v>794</v>
      </c>
      <c r="S648" s="238" t="s">
        <v>165</v>
      </c>
      <c r="T648" s="239" t="s">
        <v>166</v>
      </c>
      <c r="U648" s="223">
        <v>0</v>
      </c>
      <c r="V648" s="223">
        <f>ROUND(E648*U648,2)</f>
        <v>0</v>
      </c>
      <c r="W648" s="223"/>
      <c r="X648" s="223" t="s">
        <v>167</v>
      </c>
      <c r="Y648" s="214"/>
      <c r="Z648" s="214"/>
      <c r="AA648" s="214"/>
      <c r="AB648" s="214"/>
      <c r="AC648" s="214"/>
      <c r="AD648" s="214"/>
      <c r="AE648" s="214"/>
      <c r="AF648" s="214"/>
      <c r="AG648" s="214" t="s">
        <v>175</v>
      </c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1">
      <c r="A649" s="221"/>
      <c r="B649" s="222"/>
      <c r="C649" s="254" t="s">
        <v>852</v>
      </c>
      <c r="D649" s="224"/>
      <c r="E649" s="225">
        <v>5.4</v>
      </c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14"/>
      <c r="Z649" s="214"/>
      <c r="AA649" s="214"/>
      <c r="AB649" s="214"/>
      <c r="AC649" s="214"/>
      <c r="AD649" s="214"/>
      <c r="AE649" s="214"/>
      <c r="AF649" s="214"/>
      <c r="AG649" s="214" t="s">
        <v>172</v>
      </c>
      <c r="AH649" s="214">
        <v>0</v>
      </c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>
      <c r="A650" s="242">
        <v>149</v>
      </c>
      <c r="B650" s="243" t="s">
        <v>853</v>
      </c>
      <c r="C650" s="255" t="s">
        <v>854</v>
      </c>
      <c r="D650" s="244" t="s">
        <v>203</v>
      </c>
      <c r="E650" s="245">
        <v>45</v>
      </c>
      <c r="F650" s="246"/>
      <c r="G650" s="247">
        <f>ROUND(E650*F650,2)</f>
        <v>0</v>
      </c>
      <c r="H650" s="246"/>
      <c r="I650" s="247">
        <f>ROUND(E650*H650,2)</f>
        <v>0</v>
      </c>
      <c r="J650" s="246"/>
      <c r="K650" s="247">
        <f>ROUND(E650*J650,2)</f>
        <v>0</v>
      </c>
      <c r="L650" s="247">
        <v>21</v>
      </c>
      <c r="M650" s="247">
        <f>G650*(1+L650/100)</f>
        <v>0</v>
      </c>
      <c r="N650" s="247">
        <v>0</v>
      </c>
      <c r="O650" s="247">
        <f>ROUND(E650*N650,2)</f>
        <v>0</v>
      </c>
      <c r="P650" s="247">
        <v>2.4649999999999998E-2</v>
      </c>
      <c r="Q650" s="247">
        <f>ROUND(E650*P650,2)</f>
        <v>1.1100000000000001</v>
      </c>
      <c r="R650" s="247" t="s">
        <v>855</v>
      </c>
      <c r="S650" s="247" t="s">
        <v>165</v>
      </c>
      <c r="T650" s="248" t="s">
        <v>166</v>
      </c>
      <c r="U650" s="223">
        <v>0</v>
      </c>
      <c r="V650" s="223">
        <f>ROUND(E650*U650,2)</f>
        <v>0</v>
      </c>
      <c r="W650" s="223"/>
      <c r="X650" s="223" t="s">
        <v>167</v>
      </c>
      <c r="Y650" s="214"/>
      <c r="Z650" s="214"/>
      <c r="AA650" s="214"/>
      <c r="AB650" s="214"/>
      <c r="AC650" s="214"/>
      <c r="AD650" s="214"/>
      <c r="AE650" s="214"/>
      <c r="AF650" s="214"/>
      <c r="AG650" s="214" t="s">
        <v>216</v>
      </c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ht="22.5" outlineLevel="1">
      <c r="A651" s="242">
        <v>150</v>
      </c>
      <c r="B651" s="243" t="s">
        <v>856</v>
      </c>
      <c r="C651" s="255" t="s">
        <v>857</v>
      </c>
      <c r="D651" s="244" t="s">
        <v>210</v>
      </c>
      <c r="E651" s="245">
        <v>3</v>
      </c>
      <c r="F651" s="246"/>
      <c r="G651" s="247">
        <f>ROUND(E651*F651,2)</f>
        <v>0</v>
      </c>
      <c r="H651" s="246"/>
      <c r="I651" s="247">
        <f>ROUND(E651*H651,2)</f>
        <v>0</v>
      </c>
      <c r="J651" s="246"/>
      <c r="K651" s="247">
        <f>ROUND(E651*J651,2)</f>
        <v>0</v>
      </c>
      <c r="L651" s="247">
        <v>21</v>
      </c>
      <c r="M651" s="247">
        <f>G651*(1+L651/100)</f>
        <v>0</v>
      </c>
      <c r="N651" s="247">
        <v>0</v>
      </c>
      <c r="O651" s="247">
        <f>ROUND(E651*N651,2)</f>
        <v>0</v>
      </c>
      <c r="P651" s="247">
        <v>1.8E-3</v>
      </c>
      <c r="Q651" s="247">
        <f>ROUND(E651*P651,2)</f>
        <v>0.01</v>
      </c>
      <c r="R651" s="247" t="s">
        <v>855</v>
      </c>
      <c r="S651" s="247" t="s">
        <v>165</v>
      </c>
      <c r="T651" s="248" t="s">
        <v>166</v>
      </c>
      <c r="U651" s="223">
        <v>0</v>
      </c>
      <c r="V651" s="223">
        <f>ROUND(E651*U651,2)</f>
        <v>0</v>
      </c>
      <c r="W651" s="223"/>
      <c r="X651" s="223" t="s">
        <v>167</v>
      </c>
      <c r="Y651" s="214"/>
      <c r="Z651" s="214"/>
      <c r="AA651" s="214"/>
      <c r="AB651" s="214"/>
      <c r="AC651" s="214"/>
      <c r="AD651" s="214"/>
      <c r="AE651" s="214"/>
      <c r="AF651" s="214"/>
      <c r="AG651" s="214" t="s">
        <v>216</v>
      </c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ht="22.5" outlineLevel="1">
      <c r="A652" s="233">
        <v>151</v>
      </c>
      <c r="B652" s="234" t="s">
        <v>858</v>
      </c>
      <c r="C652" s="252" t="s">
        <v>859</v>
      </c>
      <c r="D652" s="235" t="s">
        <v>203</v>
      </c>
      <c r="E652" s="236">
        <v>51.833399999999997</v>
      </c>
      <c r="F652" s="237"/>
      <c r="G652" s="238">
        <f>ROUND(E652*F652,2)</f>
        <v>0</v>
      </c>
      <c r="H652" s="237"/>
      <c r="I652" s="238">
        <f>ROUND(E652*H652,2)</f>
        <v>0</v>
      </c>
      <c r="J652" s="237"/>
      <c r="K652" s="238">
        <f>ROUND(E652*J652,2)</f>
        <v>0</v>
      </c>
      <c r="L652" s="238">
        <v>21</v>
      </c>
      <c r="M652" s="238">
        <f>G652*(1+L652/100)</f>
        <v>0</v>
      </c>
      <c r="N652" s="238">
        <v>0</v>
      </c>
      <c r="O652" s="238">
        <f>ROUND(E652*N652,2)</f>
        <v>0</v>
      </c>
      <c r="P652" s="238">
        <v>1E-3</v>
      </c>
      <c r="Q652" s="238">
        <f>ROUND(E652*P652,2)</f>
        <v>0.05</v>
      </c>
      <c r="R652" s="238" t="s">
        <v>860</v>
      </c>
      <c r="S652" s="238" t="s">
        <v>165</v>
      </c>
      <c r="T652" s="239" t="s">
        <v>166</v>
      </c>
      <c r="U652" s="223">
        <v>0</v>
      </c>
      <c r="V652" s="223">
        <f>ROUND(E652*U652,2)</f>
        <v>0</v>
      </c>
      <c r="W652" s="223"/>
      <c r="X652" s="223" t="s">
        <v>167</v>
      </c>
      <c r="Y652" s="214"/>
      <c r="Z652" s="214"/>
      <c r="AA652" s="214"/>
      <c r="AB652" s="214"/>
      <c r="AC652" s="214"/>
      <c r="AD652" s="214"/>
      <c r="AE652" s="214"/>
      <c r="AF652" s="214"/>
      <c r="AG652" s="214" t="s">
        <v>216</v>
      </c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>
      <c r="A653" s="221"/>
      <c r="B653" s="222"/>
      <c r="C653" s="254" t="s">
        <v>861</v>
      </c>
      <c r="D653" s="224"/>
      <c r="E653" s="225">
        <v>10.95</v>
      </c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14"/>
      <c r="Z653" s="214"/>
      <c r="AA653" s="214"/>
      <c r="AB653" s="214"/>
      <c r="AC653" s="214"/>
      <c r="AD653" s="214"/>
      <c r="AE653" s="214"/>
      <c r="AF653" s="214"/>
      <c r="AG653" s="214" t="s">
        <v>172</v>
      </c>
      <c r="AH653" s="214">
        <v>0</v>
      </c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>
      <c r="A654" s="221"/>
      <c r="B654" s="222"/>
      <c r="C654" s="254" t="s">
        <v>862</v>
      </c>
      <c r="D654" s="224"/>
      <c r="E654" s="225">
        <v>12.29</v>
      </c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14"/>
      <c r="Z654" s="214"/>
      <c r="AA654" s="214"/>
      <c r="AB654" s="214"/>
      <c r="AC654" s="214"/>
      <c r="AD654" s="214"/>
      <c r="AE654" s="214"/>
      <c r="AF654" s="214"/>
      <c r="AG654" s="214" t="s">
        <v>172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>
      <c r="A655" s="221"/>
      <c r="B655" s="222"/>
      <c r="C655" s="254" t="s">
        <v>863</v>
      </c>
      <c r="D655" s="224"/>
      <c r="E655" s="225">
        <v>10.1</v>
      </c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14"/>
      <c r="Z655" s="214"/>
      <c r="AA655" s="214"/>
      <c r="AB655" s="214"/>
      <c r="AC655" s="214"/>
      <c r="AD655" s="214"/>
      <c r="AE655" s="214"/>
      <c r="AF655" s="214"/>
      <c r="AG655" s="214" t="s">
        <v>172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>
      <c r="A656" s="221"/>
      <c r="B656" s="222"/>
      <c r="C656" s="254" t="s">
        <v>528</v>
      </c>
      <c r="D656" s="224"/>
      <c r="E656" s="225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14"/>
      <c r="Z656" s="214"/>
      <c r="AA656" s="214"/>
      <c r="AB656" s="214"/>
      <c r="AC656" s="214"/>
      <c r="AD656" s="214"/>
      <c r="AE656" s="214"/>
      <c r="AF656" s="214"/>
      <c r="AG656" s="214" t="s">
        <v>172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>
      <c r="A657" s="221"/>
      <c r="B657" s="222"/>
      <c r="C657" s="254" t="s">
        <v>864</v>
      </c>
      <c r="D657" s="224"/>
      <c r="E657" s="225">
        <v>5.8</v>
      </c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14"/>
      <c r="Z657" s="214"/>
      <c r="AA657" s="214"/>
      <c r="AB657" s="214"/>
      <c r="AC657" s="214"/>
      <c r="AD657" s="214"/>
      <c r="AE657" s="214"/>
      <c r="AF657" s="214"/>
      <c r="AG657" s="214" t="s">
        <v>172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1">
      <c r="A658" s="221"/>
      <c r="B658" s="222"/>
      <c r="C658" s="254" t="s">
        <v>865</v>
      </c>
      <c r="D658" s="224"/>
      <c r="E658" s="225">
        <v>12.7</v>
      </c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14"/>
      <c r="Z658" s="214"/>
      <c r="AA658" s="214"/>
      <c r="AB658" s="214"/>
      <c r="AC658" s="214"/>
      <c r="AD658" s="214"/>
      <c r="AE658" s="214"/>
      <c r="AF658" s="214"/>
      <c r="AG658" s="214" t="s">
        <v>172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>
      <c r="A659" s="233">
        <v>152</v>
      </c>
      <c r="B659" s="234" t="s">
        <v>866</v>
      </c>
      <c r="C659" s="252" t="s">
        <v>867</v>
      </c>
      <c r="D659" s="235" t="s">
        <v>203</v>
      </c>
      <c r="E659" s="236">
        <v>21.42</v>
      </c>
      <c r="F659" s="237"/>
      <c r="G659" s="238">
        <f>ROUND(E659*F659,2)</f>
        <v>0</v>
      </c>
      <c r="H659" s="237"/>
      <c r="I659" s="238">
        <f>ROUND(E659*H659,2)</f>
        <v>0</v>
      </c>
      <c r="J659" s="237"/>
      <c r="K659" s="238">
        <f>ROUND(E659*J659,2)</f>
        <v>0</v>
      </c>
      <c r="L659" s="238">
        <v>21</v>
      </c>
      <c r="M659" s="238">
        <f>G659*(1+L659/100)</f>
        <v>0</v>
      </c>
      <c r="N659" s="238">
        <v>0</v>
      </c>
      <c r="O659" s="238">
        <f>ROUND(E659*N659,2)</f>
        <v>0</v>
      </c>
      <c r="P659" s="238">
        <v>3.3000000000000002E-2</v>
      </c>
      <c r="Q659" s="238">
        <f>ROUND(E659*P659,2)</f>
        <v>0.71</v>
      </c>
      <c r="R659" s="238"/>
      <c r="S659" s="238" t="s">
        <v>219</v>
      </c>
      <c r="T659" s="239" t="s">
        <v>220</v>
      </c>
      <c r="U659" s="223">
        <v>0</v>
      </c>
      <c r="V659" s="223">
        <f>ROUND(E659*U659,2)</f>
        <v>0</v>
      </c>
      <c r="W659" s="223"/>
      <c r="X659" s="223" t="s">
        <v>167</v>
      </c>
      <c r="Y659" s="214"/>
      <c r="Z659" s="214"/>
      <c r="AA659" s="214"/>
      <c r="AB659" s="214"/>
      <c r="AC659" s="214"/>
      <c r="AD659" s="214"/>
      <c r="AE659" s="214"/>
      <c r="AF659" s="214"/>
      <c r="AG659" s="214" t="s">
        <v>168</v>
      </c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>
      <c r="A660" s="221"/>
      <c r="B660" s="222"/>
      <c r="C660" s="254" t="s">
        <v>868</v>
      </c>
      <c r="D660" s="224"/>
      <c r="E660" s="225">
        <v>2.52</v>
      </c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14"/>
      <c r="Z660" s="214"/>
      <c r="AA660" s="214"/>
      <c r="AB660" s="214"/>
      <c r="AC660" s="214"/>
      <c r="AD660" s="214"/>
      <c r="AE660" s="214"/>
      <c r="AF660" s="214"/>
      <c r="AG660" s="214" t="s">
        <v>172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>
      <c r="A661" s="221"/>
      <c r="B661" s="222"/>
      <c r="C661" s="254" t="s">
        <v>869</v>
      </c>
      <c r="D661" s="224"/>
      <c r="E661" s="225">
        <v>11.76</v>
      </c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14"/>
      <c r="Z661" s="214"/>
      <c r="AA661" s="214"/>
      <c r="AB661" s="214"/>
      <c r="AC661" s="214"/>
      <c r="AD661" s="214"/>
      <c r="AE661" s="214"/>
      <c r="AF661" s="214"/>
      <c r="AG661" s="214" t="s">
        <v>172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>
      <c r="A662" s="221"/>
      <c r="B662" s="222"/>
      <c r="C662" s="254" t="s">
        <v>870</v>
      </c>
      <c r="D662" s="224"/>
      <c r="E662" s="225">
        <v>7.14</v>
      </c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14"/>
      <c r="Z662" s="214"/>
      <c r="AA662" s="214"/>
      <c r="AB662" s="214"/>
      <c r="AC662" s="214"/>
      <c r="AD662" s="214"/>
      <c r="AE662" s="214"/>
      <c r="AF662" s="214"/>
      <c r="AG662" s="214" t="s">
        <v>172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>
      <c r="A663" s="242">
        <v>153</v>
      </c>
      <c r="B663" s="243" t="s">
        <v>871</v>
      </c>
      <c r="C663" s="255" t="s">
        <v>872</v>
      </c>
      <c r="D663" s="244" t="s">
        <v>203</v>
      </c>
      <c r="E663" s="245">
        <v>21.42</v>
      </c>
      <c r="F663" s="246"/>
      <c r="G663" s="247">
        <f>ROUND(E663*F663,2)</f>
        <v>0</v>
      </c>
      <c r="H663" s="246"/>
      <c r="I663" s="247">
        <f>ROUND(E663*H663,2)</f>
        <v>0</v>
      </c>
      <c r="J663" s="246"/>
      <c r="K663" s="247">
        <f>ROUND(E663*J663,2)</f>
        <v>0</v>
      </c>
      <c r="L663" s="247">
        <v>21</v>
      </c>
      <c r="M663" s="247">
        <f>G663*(1+L663/100)</f>
        <v>0</v>
      </c>
      <c r="N663" s="247">
        <v>0</v>
      </c>
      <c r="O663" s="247">
        <f>ROUND(E663*N663,2)</f>
        <v>0</v>
      </c>
      <c r="P663" s="247">
        <v>4.3999999999999997E-2</v>
      </c>
      <c r="Q663" s="247">
        <f>ROUND(E663*P663,2)</f>
        <v>0.94</v>
      </c>
      <c r="R663" s="247"/>
      <c r="S663" s="247" t="s">
        <v>219</v>
      </c>
      <c r="T663" s="248" t="s">
        <v>220</v>
      </c>
      <c r="U663" s="223">
        <v>0</v>
      </c>
      <c r="V663" s="223">
        <f>ROUND(E663*U663,2)</f>
        <v>0</v>
      </c>
      <c r="W663" s="223"/>
      <c r="X663" s="223" t="s">
        <v>167</v>
      </c>
      <c r="Y663" s="214"/>
      <c r="Z663" s="214"/>
      <c r="AA663" s="214"/>
      <c r="AB663" s="214"/>
      <c r="AC663" s="214"/>
      <c r="AD663" s="214"/>
      <c r="AE663" s="214"/>
      <c r="AF663" s="214"/>
      <c r="AG663" s="214" t="s">
        <v>216</v>
      </c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>
      <c r="A664" s="233">
        <v>154</v>
      </c>
      <c r="B664" s="234" t="s">
        <v>873</v>
      </c>
      <c r="C664" s="252" t="s">
        <v>874</v>
      </c>
      <c r="D664" s="235" t="s">
        <v>203</v>
      </c>
      <c r="E664" s="236">
        <v>39.72</v>
      </c>
      <c r="F664" s="237"/>
      <c r="G664" s="238">
        <f>ROUND(E664*F664,2)</f>
        <v>0</v>
      </c>
      <c r="H664" s="237"/>
      <c r="I664" s="238">
        <f>ROUND(E664*H664,2)</f>
        <v>0</v>
      </c>
      <c r="J664" s="237"/>
      <c r="K664" s="238">
        <f>ROUND(E664*J664,2)</f>
        <v>0</v>
      </c>
      <c r="L664" s="238">
        <v>21</v>
      </c>
      <c r="M664" s="238">
        <f>G664*(1+L664/100)</f>
        <v>0</v>
      </c>
      <c r="N664" s="238">
        <v>0</v>
      </c>
      <c r="O664" s="238">
        <f>ROUND(E664*N664,2)</f>
        <v>0</v>
      </c>
      <c r="P664" s="238">
        <v>1.4E-2</v>
      </c>
      <c r="Q664" s="238">
        <f>ROUND(E664*P664,2)</f>
        <v>0.56000000000000005</v>
      </c>
      <c r="R664" s="238"/>
      <c r="S664" s="238" t="s">
        <v>219</v>
      </c>
      <c r="T664" s="239" t="s">
        <v>220</v>
      </c>
      <c r="U664" s="223">
        <v>0</v>
      </c>
      <c r="V664" s="223">
        <f>ROUND(E664*U664,2)</f>
        <v>0</v>
      </c>
      <c r="W664" s="223"/>
      <c r="X664" s="223" t="s">
        <v>167</v>
      </c>
      <c r="Y664" s="214"/>
      <c r="Z664" s="214"/>
      <c r="AA664" s="214"/>
      <c r="AB664" s="214"/>
      <c r="AC664" s="214"/>
      <c r="AD664" s="214"/>
      <c r="AE664" s="214"/>
      <c r="AF664" s="214"/>
      <c r="AG664" s="214" t="s">
        <v>175</v>
      </c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1">
      <c r="A665" s="221"/>
      <c r="B665" s="222"/>
      <c r="C665" s="254" t="s">
        <v>875</v>
      </c>
      <c r="D665" s="224"/>
      <c r="E665" s="225">
        <v>96</v>
      </c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14"/>
      <c r="Z665" s="214"/>
      <c r="AA665" s="214"/>
      <c r="AB665" s="214"/>
      <c r="AC665" s="214"/>
      <c r="AD665" s="214"/>
      <c r="AE665" s="214"/>
      <c r="AF665" s="214"/>
      <c r="AG665" s="214" t="s">
        <v>172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>
      <c r="A666" s="221"/>
      <c r="B666" s="222"/>
      <c r="C666" s="254" t="s">
        <v>876</v>
      </c>
      <c r="D666" s="224"/>
      <c r="E666" s="225">
        <v>-35.28</v>
      </c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14"/>
      <c r="Z666" s="214"/>
      <c r="AA666" s="214"/>
      <c r="AB666" s="214"/>
      <c r="AC666" s="214"/>
      <c r="AD666" s="214"/>
      <c r="AE666" s="214"/>
      <c r="AF666" s="214"/>
      <c r="AG666" s="214" t="s">
        <v>172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>
      <c r="A667" s="221"/>
      <c r="B667" s="222"/>
      <c r="C667" s="254" t="s">
        <v>877</v>
      </c>
      <c r="D667" s="224"/>
      <c r="E667" s="225">
        <v>-23.52</v>
      </c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14"/>
      <c r="Z667" s="214"/>
      <c r="AA667" s="214"/>
      <c r="AB667" s="214"/>
      <c r="AC667" s="214"/>
      <c r="AD667" s="214"/>
      <c r="AE667" s="214"/>
      <c r="AF667" s="214"/>
      <c r="AG667" s="214" t="s">
        <v>172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1">
      <c r="A668" s="221"/>
      <c r="B668" s="222"/>
      <c r="C668" s="254" t="s">
        <v>878</v>
      </c>
      <c r="D668" s="224"/>
      <c r="E668" s="225">
        <v>2.52</v>
      </c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14"/>
      <c r="Z668" s="214"/>
      <c r="AA668" s="214"/>
      <c r="AB668" s="214"/>
      <c r="AC668" s="214"/>
      <c r="AD668" s="214"/>
      <c r="AE668" s="214"/>
      <c r="AF668" s="214"/>
      <c r="AG668" s="214" t="s">
        <v>172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>
      <c r="A669" s="221"/>
      <c r="B669" s="222"/>
      <c r="C669" s="254" t="s">
        <v>373</v>
      </c>
      <c r="D669" s="224"/>
      <c r="E669" s="225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14"/>
      <c r="Z669" s="214"/>
      <c r="AA669" s="214"/>
      <c r="AB669" s="214"/>
      <c r="AC669" s="214"/>
      <c r="AD669" s="214"/>
      <c r="AE669" s="214"/>
      <c r="AF669" s="214"/>
      <c r="AG669" s="214" t="s">
        <v>172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>
      <c r="A670" s="227" t="s">
        <v>159</v>
      </c>
      <c r="B670" s="228" t="s">
        <v>96</v>
      </c>
      <c r="C670" s="251" t="s">
        <v>97</v>
      </c>
      <c r="D670" s="229"/>
      <c r="E670" s="230"/>
      <c r="F670" s="231"/>
      <c r="G670" s="231">
        <f>SUMIF(AG671:AG672,"&lt;&gt;NOR",G671:G672)</f>
        <v>0</v>
      </c>
      <c r="H670" s="231"/>
      <c r="I670" s="231">
        <f>SUM(I671:I672)</f>
        <v>0</v>
      </c>
      <c r="J670" s="231"/>
      <c r="K670" s="231">
        <f>SUM(K671:K672)</f>
        <v>0</v>
      </c>
      <c r="L670" s="231"/>
      <c r="M670" s="231">
        <f>SUM(M671:M672)</f>
        <v>0</v>
      </c>
      <c r="N670" s="231"/>
      <c r="O670" s="231">
        <f>SUM(O671:O672)</f>
        <v>0</v>
      </c>
      <c r="P670" s="231"/>
      <c r="Q670" s="231">
        <f>SUM(Q671:Q672)</f>
        <v>0</v>
      </c>
      <c r="R670" s="231"/>
      <c r="S670" s="231"/>
      <c r="T670" s="232"/>
      <c r="U670" s="226"/>
      <c r="V670" s="226">
        <f>SUM(V671:V672)</f>
        <v>0</v>
      </c>
      <c r="W670" s="226"/>
      <c r="X670" s="226"/>
      <c r="AG670" t="s">
        <v>160</v>
      </c>
    </row>
    <row r="671" spans="1:60" ht="33.75" outlineLevel="1">
      <c r="A671" s="233">
        <v>155</v>
      </c>
      <c r="B671" s="234" t="s">
        <v>879</v>
      </c>
      <c r="C671" s="252" t="s">
        <v>880</v>
      </c>
      <c r="D671" s="235" t="s">
        <v>332</v>
      </c>
      <c r="E671" s="236">
        <v>526.94316000000003</v>
      </c>
      <c r="F671" s="237"/>
      <c r="G671" s="238">
        <f>ROUND(E671*F671,2)</f>
        <v>0</v>
      </c>
      <c r="H671" s="237"/>
      <c r="I671" s="238">
        <f>ROUND(E671*H671,2)</f>
        <v>0</v>
      </c>
      <c r="J671" s="237"/>
      <c r="K671" s="238">
        <f>ROUND(E671*J671,2)</f>
        <v>0</v>
      </c>
      <c r="L671" s="238">
        <v>21</v>
      </c>
      <c r="M671" s="238">
        <f>G671*(1+L671/100)</f>
        <v>0</v>
      </c>
      <c r="N671" s="238">
        <v>0</v>
      </c>
      <c r="O671" s="238">
        <f>ROUND(E671*N671,2)</f>
        <v>0</v>
      </c>
      <c r="P671" s="238">
        <v>0</v>
      </c>
      <c r="Q671" s="238">
        <f>ROUND(E671*P671,2)</f>
        <v>0</v>
      </c>
      <c r="R671" s="238" t="s">
        <v>361</v>
      </c>
      <c r="S671" s="238" t="s">
        <v>165</v>
      </c>
      <c r="T671" s="239" t="s">
        <v>166</v>
      </c>
      <c r="U671" s="223">
        <v>0</v>
      </c>
      <c r="V671" s="223">
        <f>ROUND(E671*U671,2)</f>
        <v>0</v>
      </c>
      <c r="W671" s="223"/>
      <c r="X671" s="223" t="s">
        <v>167</v>
      </c>
      <c r="Y671" s="214"/>
      <c r="Z671" s="214"/>
      <c r="AA671" s="214"/>
      <c r="AB671" s="214"/>
      <c r="AC671" s="214"/>
      <c r="AD671" s="214"/>
      <c r="AE671" s="214"/>
      <c r="AF671" s="214"/>
      <c r="AG671" s="214" t="s">
        <v>175</v>
      </c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1">
      <c r="A672" s="221"/>
      <c r="B672" s="222"/>
      <c r="C672" s="253" t="s">
        <v>881</v>
      </c>
      <c r="D672" s="241"/>
      <c r="E672" s="241"/>
      <c r="F672" s="241"/>
      <c r="G672" s="241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14"/>
      <c r="Z672" s="214"/>
      <c r="AA672" s="214"/>
      <c r="AB672" s="214"/>
      <c r="AC672" s="214"/>
      <c r="AD672" s="214"/>
      <c r="AE672" s="214"/>
      <c r="AF672" s="214"/>
      <c r="AG672" s="214" t="s">
        <v>170</v>
      </c>
      <c r="AH672" s="214"/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>
      <c r="A673" s="227" t="s">
        <v>159</v>
      </c>
      <c r="B673" s="228" t="s">
        <v>98</v>
      </c>
      <c r="C673" s="251" t="s">
        <v>99</v>
      </c>
      <c r="D673" s="229"/>
      <c r="E673" s="230"/>
      <c r="F673" s="231"/>
      <c r="G673" s="231">
        <f>SUMIF(AG674:AG689,"&lt;&gt;NOR",G674:G689)</f>
        <v>0</v>
      </c>
      <c r="H673" s="231"/>
      <c r="I673" s="231">
        <f>SUM(I674:I689)</f>
        <v>0</v>
      </c>
      <c r="J673" s="231"/>
      <c r="K673" s="231">
        <f>SUM(K674:K689)</f>
        <v>0</v>
      </c>
      <c r="L673" s="231"/>
      <c r="M673" s="231">
        <f>SUM(M674:M689)</f>
        <v>0</v>
      </c>
      <c r="N673" s="231"/>
      <c r="O673" s="231">
        <f>SUM(O674:O689)</f>
        <v>0.31000000000000005</v>
      </c>
      <c r="P673" s="231"/>
      <c r="Q673" s="231">
        <f>SUM(Q674:Q689)</f>
        <v>0</v>
      </c>
      <c r="R673" s="231"/>
      <c r="S673" s="231"/>
      <c r="T673" s="232"/>
      <c r="U673" s="226"/>
      <c r="V673" s="226">
        <f>SUM(V674:V689)</f>
        <v>0</v>
      </c>
      <c r="W673" s="226"/>
      <c r="X673" s="226"/>
      <c r="AG673" t="s">
        <v>160</v>
      </c>
    </row>
    <row r="674" spans="1:60" ht="22.5" outlineLevel="1">
      <c r="A674" s="242">
        <v>156</v>
      </c>
      <c r="B674" s="243" t="s">
        <v>882</v>
      </c>
      <c r="C674" s="255" t="s">
        <v>883</v>
      </c>
      <c r="D674" s="244" t="s">
        <v>203</v>
      </c>
      <c r="E674" s="245">
        <v>86.331400000000002</v>
      </c>
      <c r="F674" s="246"/>
      <c r="G674" s="247">
        <f>ROUND(E674*F674,2)</f>
        <v>0</v>
      </c>
      <c r="H674" s="246"/>
      <c r="I674" s="247">
        <f>ROUND(E674*H674,2)</f>
        <v>0</v>
      </c>
      <c r="J674" s="246"/>
      <c r="K674" s="247">
        <f>ROUND(E674*J674,2)</f>
        <v>0</v>
      </c>
      <c r="L674" s="247">
        <v>21</v>
      </c>
      <c r="M674" s="247">
        <f>G674*(1+L674/100)</f>
        <v>0</v>
      </c>
      <c r="N674" s="247">
        <v>8.3000000000000001E-4</v>
      </c>
      <c r="O674" s="247">
        <f>ROUND(E674*N674,2)</f>
        <v>7.0000000000000007E-2</v>
      </c>
      <c r="P674" s="247">
        <v>0</v>
      </c>
      <c r="Q674" s="247">
        <f>ROUND(E674*P674,2)</f>
        <v>0</v>
      </c>
      <c r="R674" s="247" t="s">
        <v>884</v>
      </c>
      <c r="S674" s="247" t="s">
        <v>165</v>
      </c>
      <c r="T674" s="248" t="s">
        <v>166</v>
      </c>
      <c r="U674" s="223">
        <v>0</v>
      </c>
      <c r="V674" s="223">
        <f>ROUND(E674*U674,2)</f>
        <v>0</v>
      </c>
      <c r="W674" s="223"/>
      <c r="X674" s="223" t="s">
        <v>167</v>
      </c>
      <c r="Y674" s="214"/>
      <c r="Z674" s="214"/>
      <c r="AA674" s="214"/>
      <c r="AB674" s="214"/>
      <c r="AC674" s="214"/>
      <c r="AD674" s="214"/>
      <c r="AE674" s="214"/>
      <c r="AF674" s="214"/>
      <c r="AG674" s="214" t="s">
        <v>216</v>
      </c>
      <c r="AH674" s="214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1">
      <c r="A675" s="242">
        <v>157</v>
      </c>
      <c r="B675" s="243" t="s">
        <v>885</v>
      </c>
      <c r="C675" s="255" t="s">
        <v>886</v>
      </c>
      <c r="D675" s="244" t="s">
        <v>203</v>
      </c>
      <c r="E675" s="245">
        <v>86.331400000000002</v>
      </c>
      <c r="F675" s="246"/>
      <c r="G675" s="247">
        <f>ROUND(E675*F675,2)</f>
        <v>0</v>
      </c>
      <c r="H675" s="246"/>
      <c r="I675" s="247">
        <f>ROUND(E675*H675,2)</f>
        <v>0</v>
      </c>
      <c r="J675" s="246"/>
      <c r="K675" s="247">
        <f>ROUND(E675*J675,2)</f>
        <v>0</v>
      </c>
      <c r="L675" s="247">
        <v>21</v>
      </c>
      <c r="M675" s="247">
        <f>G675*(1+L675/100)</f>
        <v>0</v>
      </c>
      <c r="N675" s="247">
        <v>0</v>
      </c>
      <c r="O675" s="247">
        <f>ROUND(E675*N675,2)</f>
        <v>0</v>
      </c>
      <c r="P675" s="247">
        <v>0</v>
      </c>
      <c r="Q675" s="247">
        <f>ROUND(E675*P675,2)</f>
        <v>0</v>
      </c>
      <c r="R675" s="247" t="s">
        <v>884</v>
      </c>
      <c r="S675" s="247" t="s">
        <v>165</v>
      </c>
      <c r="T675" s="248" t="s">
        <v>166</v>
      </c>
      <c r="U675" s="223">
        <v>0</v>
      </c>
      <c r="V675" s="223">
        <f>ROUND(E675*U675,2)</f>
        <v>0</v>
      </c>
      <c r="W675" s="223"/>
      <c r="X675" s="223" t="s">
        <v>167</v>
      </c>
      <c r="Y675" s="214"/>
      <c r="Z675" s="214"/>
      <c r="AA675" s="214"/>
      <c r="AB675" s="214"/>
      <c r="AC675" s="214"/>
      <c r="AD675" s="214"/>
      <c r="AE675" s="214"/>
      <c r="AF675" s="214"/>
      <c r="AG675" s="214" t="s">
        <v>216</v>
      </c>
      <c r="AH675" s="214"/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ht="22.5" outlineLevel="1">
      <c r="A676" s="242">
        <v>158</v>
      </c>
      <c r="B676" s="243" t="s">
        <v>887</v>
      </c>
      <c r="C676" s="255" t="s">
        <v>888</v>
      </c>
      <c r="D676" s="244" t="s">
        <v>203</v>
      </c>
      <c r="E676" s="245">
        <v>110.3622</v>
      </c>
      <c r="F676" s="246"/>
      <c r="G676" s="247">
        <f>ROUND(E676*F676,2)</f>
        <v>0</v>
      </c>
      <c r="H676" s="246"/>
      <c r="I676" s="247">
        <f>ROUND(E676*H676,2)</f>
        <v>0</v>
      </c>
      <c r="J676" s="246"/>
      <c r="K676" s="247">
        <f>ROUND(E676*J676,2)</f>
        <v>0</v>
      </c>
      <c r="L676" s="247">
        <v>21</v>
      </c>
      <c r="M676" s="247">
        <f>G676*(1+L676/100)</f>
        <v>0</v>
      </c>
      <c r="N676" s="247">
        <v>1.7000000000000001E-4</v>
      </c>
      <c r="O676" s="247">
        <f>ROUND(E676*N676,2)</f>
        <v>0.02</v>
      </c>
      <c r="P676" s="247">
        <v>0</v>
      </c>
      <c r="Q676" s="247">
        <f>ROUND(E676*P676,2)</f>
        <v>0</v>
      </c>
      <c r="R676" s="247" t="s">
        <v>884</v>
      </c>
      <c r="S676" s="247" t="s">
        <v>165</v>
      </c>
      <c r="T676" s="248" t="s">
        <v>166</v>
      </c>
      <c r="U676" s="223">
        <v>0</v>
      </c>
      <c r="V676" s="223">
        <f>ROUND(E676*U676,2)</f>
        <v>0</v>
      </c>
      <c r="W676" s="223"/>
      <c r="X676" s="223" t="s">
        <v>167</v>
      </c>
      <c r="Y676" s="214"/>
      <c r="Z676" s="214"/>
      <c r="AA676" s="214"/>
      <c r="AB676" s="214"/>
      <c r="AC676" s="214"/>
      <c r="AD676" s="214"/>
      <c r="AE676" s="214"/>
      <c r="AF676" s="214"/>
      <c r="AG676" s="214" t="s">
        <v>216</v>
      </c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>
      <c r="A677" s="242">
        <v>159</v>
      </c>
      <c r="B677" s="243" t="s">
        <v>889</v>
      </c>
      <c r="C677" s="255" t="s">
        <v>890</v>
      </c>
      <c r="D677" s="244" t="s">
        <v>203</v>
      </c>
      <c r="E677" s="245">
        <v>86.331400000000002</v>
      </c>
      <c r="F677" s="246"/>
      <c r="G677" s="247">
        <f>ROUND(E677*F677,2)</f>
        <v>0</v>
      </c>
      <c r="H677" s="246"/>
      <c r="I677" s="247">
        <f>ROUND(E677*H677,2)</f>
        <v>0</v>
      </c>
      <c r="J677" s="246"/>
      <c r="K677" s="247">
        <f>ROUND(E677*J677,2)</f>
        <v>0</v>
      </c>
      <c r="L677" s="247">
        <v>21</v>
      </c>
      <c r="M677" s="247">
        <f>G677*(1+L677/100)</f>
        <v>0</v>
      </c>
      <c r="N677" s="247">
        <v>0</v>
      </c>
      <c r="O677" s="247">
        <f>ROUND(E677*N677,2)</f>
        <v>0</v>
      </c>
      <c r="P677" s="247">
        <v>0</v>
      </c>
      <c r="Q677" s="247">
        <f>ROUND(E677*P677,2)</f>
        <v>0</v>
      </c>
      <c r="R677" s="247" t="s">
        <v>884</v>
      </c>
      <c r="S677" s="247" t="s">
        <v>165</v>
      </c>
      <c r="T677" s="248" t="s">
        <v>166</v>
      </c>
      <c r="U677" s="223">
        <v>0</v>
      </c>
      <c r="V677" s="223">
        <f>ROUND(E677*U677,2)</f>
        <v>0</v>
      </c>
      <c r="W677" s="223"/>
      <c r="X677" s="223" t="s">
        <v>167</v>
      </c>
      <c r="Y677" s="214"/>
      <c r="Z677" s="214"/>
      <c r="AA677" s="214"/>
      <c r="AB677" s="214"/>
      <c r="AC677" s="214"/>
      <c r="AD677" s="214"/>
      <c r="AE677" s="214"/>
      <c r="AF677" s="214"/>
      <c r="AG677" s="214" t="s">
        <v>216</v>
      </c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>
      <c r="A678" s="233">
        <v>160</v>
      </c>
      <c r="B678" s="234" t="s">
        <v>891</v>
      </c>
      <c r="C678" s="252" t="s">
        <v>892</v>
      </c>
      <c r="D678" s="235" t="s">
        <v>0</v>
      </c>
      <c r="E678" s="236">
        <v>1056.4720400000001</v>
      </c>
      <c r="F678" s="237"/>
      <c r="G678" s="238">
        <f>ROUND(E678*F678,2)</f>
        <v>0</v>
      </c>
      <c r="H678" s="237"/>
      <c r="I678" s="238">
        <f>ROUND(E678*H678,2)</f>
        <v>0</v>
      </c>
      <c r="J678" s="237"/>
      <c r="K678" s="238">
        <f>ROUND(E678*J678,2)</f>
        <v>0</v>
      </c>
      <c r="L678" s="238">
        <v>21</v>
      </c>
      <c r="M678" s="238">
        <f>G678*(1+L678/100)</f>
        <v>0</v>
      </c>
      <c r="N678" s="238">
        <v>0</v>
      </c>
      <c r="O678" s="238">
        <f>ROUND(E678*N678,2)</f>
        <v>0</v>
      </c>
      <c r="P678" s="238">
        <v>0</v>
      </c>
      <c r="Q678" s="238">
        <f>ROUND(E678*P678,2)</f>
        <v>0</v>
      </c>
      <c r="R678" s="238" t="s">
        <v>884</v>
      </c>
      <c r="S678" s="238" t="s">
        <v>165</v>
      </c>
      <c r="T678" s="239" t="s">
        <v>166</v>
      </c>
      <c r="U678" s="223">
        <v>0</v>
      </c>
      <c r="V678" s="223">
        <f>ROUND(E678*U678,2)</f>
        <v>0</v>
      </c>
      <c r="W678" s="223"/>
      <c r="X678" s="223" t="s">
        <v>167</v>
      </c>
      <c r="Y678" s="214"/>
      <c r="Z678" s="214"/>
      <c r="AA678" s="214"/>
      <c r="AB678" s="214"/>
      <c r="AC678" s="214"/>
      <c r="AD678" s="214"/>
      <c r="AE678" s="214"/>
      <c r="AF678" s="214"/>
      <c r="AG678" s="214" t="s">
        <v>893</v>
      </c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1">
      <c r="A679" s="221"/>
      <c r="B679" s="222"/>
      <c r="C679" s="253" t="s">
        <v>894</v>
      </c>
      <c r="D679" s="241"/>
      <c r="E679" s="241"/>
      <c r="F679" s="241"/>
      <c r="G679" s="241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14"/>
      <c r="Z679" s="214"/>
      <c r="AA679" s="214"/>
      <c r="AB679" s="214"/>
      <c r="AC679" s="214"/>
      <c r="AD679" s="214"/>
      <c r="AE679" s="214"/>
      <c r="AF679" s="214"/>
      <c r="AG679" s="214" t="s">
        <v>170</v>
      </c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1">
      <c r="A680" s="233">
        <v>161</v>
      </c>
      <c r="B680" s="234" t="s">
        <v>895</v>
      </c>
      <c r="C680" s="252" t="s">
        <v>896</v>
      </c>
      <c r="D680" s="235" t="s">
        <v>203</v>
      </c>
      <c r="E680" s="236">
        <v>110.3622</v>
      </c>
      <c r="F680" s="237"/>
      <c r="G680" s="238">
        <f>ROUND(E680*F680,2)</f>
        <v>0</v>
      </c>
      <c r="H680" s="237"/>
      <c r="I680" s="238">
        <f>ROUND(E680*H680,2)</f>
        <v>0</v>
      </c>
      <c r="J680" s="237"/>
      <c r="K680" s="238">
        <f>ROUND(E680*J680,2)</f>
        <v>0</v>
      </c>
      <c r="L680" s="238">
        <v>21</v>
      </c>
      <c r="M680" s="238">
        <f>G680*(1+L680/100)</f>
        <v>0</v>
      </c>
      <c r="N680" s="238">
        <v>0</v>
      </c>
      <c r="O680" s="238">
        <f>ROUND(E680*N680,2)</f>
        <v>0</v>
      </c>
      <c r="P680" s="238">
        <v>0</v>
      </c>
      <c r="Q680" s="238">
        <f>ROUND(E680*P680,2)</f>
        <v>0</v>
      </c>
      <c r="R680" s="238"/>
      <c r="S680" s="238" t="s">
        <v>219</v>
      </c>
      <c r="T680" s="239" t="s">
        <v>220</v>
      </c>
      <c r="U680" s="223">
        <v>0</v>
      </c>
      <c r="V680" s="223">
        <f>ROUND(E680*U680,2)</f>
        <v>0</v>
      </c>
      <c r="W680" s="223"/>
      <c r="X680" s="223" t="s">
        <v>167</v>
      </c>
      <c r="Y680" s="214"/>
      <c r="Z680" s="214"/>
      <c r="AA680" s="214"/>
      <c r="AB680" s="214"/>
      <c r="AC680" s="214"/>
      <c r="AD680" s="214"/>
      <c r="AE680" s="214"/>
      <c r="AF680" s="214"/>
      <c r="AG680" s="214" t="s">
        <v>168</v>
      </c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>
      <c r="A681" s="221"/>
      <c r="B681" s="222"/>
      <c r="C681" s="254" t="s">
        <v>897</v>
      </c>
      <c r="D681" s="224"/>
      <c r="E681" s="225">
        <v>61.01</v>
      </c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14"/>
      <c r="Z681" s="214"/>
      <c r="AA681" s="214"/>
      <c r="AB681" s="214"/>
      <c r="AC681" s="214"/>
      <c r="AD681" s="214"/>
      <c r="AE681" s="214"/>
      <c r="AF681" s="214"/>
      <c r="AG681" s="214" t="s">
        <v>172</v>
      </c>
      <c r="AH681" s="214">
        <v>0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>
      <c r="A682" s="221"/>
      <c r="B682" s="222"/>
      <c r="C682" s="254" t="s">
        <v>898</v>
      </c>
      <c r="D682" s="224"/>
      <c r="E682" s="225">
        <v>30.96</v>
      </c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14"/>
      <c r="Z682" s="214"/>
      <c r="AA682" s="214"/>
      <c r="AB682" s="214"/>
      <c r="AC682" s="214"/>
      <c r="AD682" s="214"/>
      <c r="AE682" s="214"/>
      <c r="AF682" s="214"/>
      <c r="AG682" s="214" t="s">
        <v>172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>
      <c r="A683" s="221"/>
      <c r="B683" s="222"/>
      <c r="C683" s="254" t="s">
        <v>899</v>
      </c>
      <c r="D683" s="224"/>
      <c r="E683" s="225">
        <v>18.39</v>
      </c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14"/>
      <c r="Z683" s="214"/>
      <c r="AA683" s="214"/>
      <c r="AB683" s="214"/>
      <c r="AC683" s="214"/>
      <c r="AD683" s="214"/>
      <c r="AE683" s="214"/>
      <c r="AF683" s="214"/>
      <c r="AG683" s="214" t="s">
        <v>172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>
      <c r="A684" s="233">
        <v>162</v>
      </c>
      <c r="B684" s="234" t="s">
        <v>900</v>
      </c>
      <c r="C684" s="252" t="s">
        <v>901</v>
      </c>
      <c r="D684" s="235" t="s">
        <v>203</v>
      </c>
      <c r="E684" s="236">
        <v>121.3984</v>
      </c>
      <c r="F684" s="237"/>
      <c r="G684" s="238">
        <f>ROUND(E684*F684,2)</f>
        <v>0</v>
      </c>
      <c r="H684" s="237"/>
      <c r="I684" s="238">
        <f>ROUND(E684*H684,2)</f>
        <v>0</v>
      </c>
      <c r="J684" s="237"/>
      <c r="K684" s="238">
        <f>ROUND(E684*J684,2)</f>
        <v>0</v>
      </c>
      <c r="L684" s="238">
        <v>21</v>
      </c>
      <c r="M684" s="238">
        <f>G684*(1+L684/100)</f>
        <v>0</v>
      </c>
      <c r="N684" s="238">
        <v>1.5299999999999999E-3</v>
      </c>
      <c r="O684" s="238">
        <f>ROUND(E684*N684,2)</f>
        <v>0.19</v>
      </c>
      <c r="P684" s="238">
        <v>0</v>
      </c>
      <c r="Q684" s="238">
        <f>ROUND(E684*P684,2)</f>
        <v>0</v>
      </c>
      <c r="R684" s="238"/>
      <c r="S684" s="238" t="s">
        <v>219</v>
      </c>
      <c r="T684" s="239" t="s">
        <v>220</v>
      </c>
      <c r="U684" s="223">
        <v>0</v>
      </c>
      <c r="V684" s="223">
        <f>ROUND(E684*U684,2)</f>
        <v>0</v>
      </c>
      <c r="W684" s="223"/>
      <c r="X684" s="223" t="s">
        <v>232</v>
      </c>
      <c r="Y684" s="214"/>
      <c r="Z684" s="214"/>
      <c r="AA684" s="214"/>
      <c r="AB684" s="214"/>
      <c r="AC684" s="214"/>
      <c r="AD684" s="214"/>
      <c r="AE684" s="214"/>
      <c r="AF684" s="214"/>
      <c r="AG684" s="214" t="s">
        <v>685</v>
      </c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>
      <c r="A685" s="221"/>
      <c r="B685" s="222"/>
      <c r="C685" s="254" t="s">
        <v>902</v>
      </c>
      <c r="D685" s="224"/>
      <c r="E685" s="225">
        <v>121.4</v>
      </c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14"/>
      <c r="Z685" s="214"/>
      <c r="AA685" s="214"/>
      <c r="AB685" s="214"/>
      <c r="AC685" s="214"/>
      <c r="AD685" s="214"/>
      <c r="AE685" s="214"/>
      <c r="AF685" s="214"/>
      <c r="AG685" s="214" t="s">
        <v>172</v>
      </c>
      <c r="AH685" s="214">
        <v>0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1">
      <c r="A686" s="233">
        <v>163</v>
      </c>
      <c r="B686" s="234" t="s">
        <v>903</v>
      </c>
      <c r="C686" s="252" t="s">
        <v>904</v>
      </c>
      <c r="D686" s="235" t="s">
        <v>203</v>
      </c>
      <c r="E686" s="236">
        <v>94.964500000000001</v>
      </c>
      <c r="F686" s="237"/>
      <c r="G686" s="238">
        <f>ROUND(E686*F686,2)</f>
        <v>0</v>
      </c>
      <c r="H686" s="237"/>
      <c r="I686" s="238">
        <f>ROUND(E686*H686,2)</f>
        <v>0</v>
      </c>
      <c r="J686" s="237"/>
      <c r="K686" s="238">
        <f>ROUND(E686*J686,2)</f>
        <v>0</v>
      </c>
      <c r="L686" s="238">
        <v>21</v>
      </c>
      <c r="M686" s="238">
        <f>G686*(1+L686/100)</f>
        <v>0</v>
      </c>
      <c r="N686" s="238">
        <v>0</v>
      </c>
      <c r="O686" s="238">
        <f>ROUND(E686*N686,2)</f>
        <v>0</v>
      </c>
      <c r="P686" s="238">
        <v>0</v>
      </c>
      <c r="Q686" s="238">
        <f>ROUND(E686*P686,2)</f>
        <v>0</v>
      </c>
      <c r="R686" s="238"/>
      <c r="S686" s="238" t="s">
        <v>219</v>
      </c>
      <c r="T686" s="239" t="s">
        <v>220</v>
      </c>
      <c r="U686" s="223">
        <v>0</v>
      </c>
      <c r="V686" s="223">
        <f>ROUND(E686*U686,2)</f>
        <v>0</v>
      </c>
      <c r="W686" s="223"/>
      <c r="X686" s="223" t="s">
        <v>232</v>
      </c>
      <c r="Y686" s="214"/>
      <c r="Z686" s="214"/>
      <c r="AA686" s="214"/>
      <c r="AB686" s="214"/>
      <c r="AC686" s="214"/>
      <c r="AD686" s="214"/>
      <c r="AE686" s="214"/>
      <c r="AF686" s="214"/>
      <c r="AG686" s="214" t="s">
        <v>905</v>
      </c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1">
      <c r="A687" s="221"/>
      <c r="B687" s="222"/>
      <c r="C687" s="254" t="s">
        <v>906</v>
      </c>
      <c r="D687" s="224"/>
      <c r="E687" s="225">
        <v>94.96</v>
      </c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14"/>
      <c r="Z687" s="214"/>
      <c r="AA687" s="214"/>
      <c r="AB687" s="214"/>
      <c r="AC687" s="214"/>
      <c r="AD687" s="214"/>
      <c r="AE687" s="214"/>
      <c r="AF687" s="214"/>
      <c r="AG687" s="214" t="s">
        <v>172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1">
      <c r="A688" s="233">
        <v>164</v>
      </c>
      <c r="B688" s="234" t="s">
        <v>907</v>
      </c>
      <c r="C688" s="252" t="s">
        <v>908</v>
      </c>
      <c r="D688" s="235" t="s">
        <v>203</v>
      </c>
      <c r="E688" s="236">
        <v>94.964500000000001</v>
      </c>
      <c r="F688" s="237"/>
      <c r="G688" s="238">
        <f>ROUND(E688*F688,2)</f>
        <v>0</v>
      </c>
      <c r="H688" s="237"/>
      <c r="I688" s="238">
        <f>ROUND(E688*H688,2)</f>
        <v>0</v>
      </c>
      <c r="J688" s="237"/>
      <c r="K688" s="238">
        <f>ROUND(E688*J688,2)</f>
        <v>0</v>
      </c>
      <c r="L688" s="238">
        <v>21</v>
      </c>
      <c r="M688" s="238">
        <f>G688*(1+L688/100)</f>
        <v>0</v>
      </c>
      <c r="N688" s="238">
        <v>2.9999999999999997E-4</v>
      </c>
      <c r="O688" s="238">
        <f>ROUND(E688*N688,2)</f>
        <v>0.03</v>
      </c>
      <c r="P688" s="238">
        <v>0</v>
      </c>
      <c r="Q688" s="238">
        <f>ROUND(E688*P688,2)</f>
        <v>0</v>
      </c>
      <c r="R688" s="238"/>
      <c r="S688" s="238" t="s">
        <v>219</v>
      </c>
      <c r="T688" s="239" t="s">
        <v>220</v>
      </c>
      <c r="U688" s="223">
        <v>0</v>
      </c>
      <c r="V688" s="223">
        <f>ROUND(E688*U688,2)</f>
        <v>0</v>
      </c>
      <c r="W688" s="223"/>
      <c r="X688" s="223" t="s">
        <v>232</v>
      </c>
      <c r="Y688" s="214"/>
      <c r="Z688" s="214"/>
      <c r="AA688" s="214"/>
      <c r="AB688" s="214"/>
      <c r="AC688" s="214"/>
      <c r="AD688" s="214"/>
      <c r="AE688" s="214"/>
      <c r="AF688" s="214"/>
      <c r="AG688" s="214" t="s">
        <v>905</v>
      </c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>
      <c r="A689" s="221"/>
      <c r="B689" s="222"/>
      <c r="C689" s="254" t="s">
        <v>906</v>
      </c>
      <c r="D689" s="224"/>
      <c r="E689" s="225">
        <v>94.96</v>
      </c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14"/>
      <c r="Z689" s="214"/>
      <c r="AA689" s="214"/>
      <c r="AB689" s="214"/>
      <c r="AC689" s="214"/>
      <c r="AD689" s="214"/>
      <c r="AE689" s="214"/>
      <c r="AF689" s="214"/>
      <c r="AG689" s="214" t="s">
        <v>172</v>
      </c>
      <c r="AH689" s="214">
        <v>0</v>
      </c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>
      <c r="A690" s="227" t="s">
        <v>159</v>
      </c>
      <c r="B690" s="228" t="s">
        <v>100</v>
      </c>
      <c r="C690" s="251" t="s">
        <v>101</v>
      </c>
      <c r="D690" s="229"/>
      <c r="E690" s="230"/>
      <c r="F690" s="231"/>
      <c r="G690" s="231">
        <f>SUMIF(AG691:AG702,"&lt;&gt;NOR",G691:G702)</f>
        <v>0</v>
      </c>
      <c r="H690" s="231"/>
      <c r="I690" s="231">
        <f>SUM(I691:I702)</f>
        <v>0</v>
      </c>
      <c r="J690" s="231"/>
      <c r="K690" s="231">
        <f>SUM(K691:K702)</f>
        <v>0</v>
      </c>
      <c r="L690" s="231"/>
      <c r="M690" s="231">
        <f>SUM(M691:M702)</f>
        <v>0</v>
      </c>
      <c r="N690" s="231"/>
      <c r="O690" s="231">
        <f>SUM(O691:O702)</f>
        <v>2.4900000000000002</v>
      </c>
      <c r="P690" s="231"/>
      <c r="Q690" s="231">
        <f>SUM(Q691:Q702)</f>
        <v>0</v>
      </c>
      <c r="R690" s="231"/>
      <c r="S690" s="231"/>
      <c r="T690" s="232"/>
      <c r="U690" s="226"/>
      <c r="V690" s="226">
        <f>SUM(V691:V702)</f>
        <v>0</v>
      </c>
      <c r="W690" s="226"/>
      <c r="X690" s="226"/>
      <c r="AG690" t="s">
        <v>160</v>
      </c>
    </row>
    <row r="691" spans="1:60" outlineLevel="1">
      <c r="A691" s="233">
        <v>165</v>
      </c>
      <c r="B691" s="234" t="s">
        <v>909</v>
      </c>
      <c r="C691" s="252" t="s">
        <v>910</v>
      </c>
      <c r="D691" s="235" t="s">
        <v>203</v>
      </c>
      <c r="E691" s="236">
        <v>172.6628</v>
      </c>
      <c r="F691" s="237"/>
      <c r="G691" s="238">
        <f>ROUND(E691*F691,2)</f>
        <v>0</v>
      </c>
      <c r="H691" s="237"/>
      <c r="I691" s="238">
        <f>ROUND(E691*H691,2)</f>
        <v>0</v>
      </c>
      <c r="J691" s="237"/>
      <c r="K691" s="238">
        <f>ROUND(E691*J691,2)</f>
        <v>0</v>
      </c>
      <c r="L691" s="238">
        <v>21</v>
      </c>
      <c r="M691" s="238">
        <f>G691*(1+L691/100)</f>
        <v>0</v>
      </c>
      <c r="N691" s="238">
        <v>0</v>
      </c>
      <c r="O691" s="238">
        <f>ROUND(E691*N691,2)</f>
        <v>0</v>
      </c>
      <c r="P691" s="238">
        <v>0</v>
      </c>
      <c r="Q691" s="238">
        <f>ROUND(E691*P691,2)</f>
        <v>0</v>
      </c>
      <c r="R691" s="238" t="s">
        <v>911</v>
      </c>
      <c r="S691" s="238" t="s">
        <v>165</v>
      </c>
      <c r="T691" s="239" t="s">
        <v>166</v>
      </c>
      <c r="U691" s="223">
        <v>0</v>
      </c>
      <c r="V691" s="223">
        <f>ROUND(E691*U691,2)</f>
        <v>0</v>
      </c>
      <c r="W691" s="223"/>
      <c r="X691" s="223" t="s">
        <v>167</v>
      </c>
      <c r="Y691" s="214"/>
      <c r="Z691" s="214"/>
      <c r="AA691" s="214"/>
      <c r="AB691" s="214"/>
      <c r="AC691" s="214"/>
      <c r="AD691" s="214"/>
      <c r="AE691" s="214"/>
      <c r="AF691" s="214"/>
      <c r="AG691" s="214" t="s">
        <v>216</v>
      </c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>
      <c r="A692" s="221"/>
      <c r="B692" s="222"/>
      <c r="C692" s="254" t="s">
        <v>912</v>
      </c>
      <c r="D692" s="224"/>
      <c r="E692" s="225">
        <v>172.66</v>
      </c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14"/>
      <c r="Z692" s="214"/>
      <c r="AA692" s="214"/>
      <c r="AB692" s="214"/>
      <c r="AC692" s="214"/>
      <c r="AD692" s="214"/>
      <c r="AE692" s="214"/>
      <c r="AF692" s="214"/>
      <c r="AG692" s="214" t="s">
        <v>172</v>
      </c>
      <c r="AH692" s="214">
        <v>0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>
      <c r="A693" s="242">
        <v>166</v>
      </c>
      <c r="B693" s="243" t="s">
        <v>913</v>
      </c>
      <c r="C693" s="255" t="s">
        <v>914</v>
      </c>
      <c r="D693" s="244" t="s">
        <v>203</v>
      </c>
      <c r="E693" s="245">
        <v>86.331400000000002</v>
      </c>
      <c r="F693" s="246"/>
      <c r="G693" s="247">
        <f>ROUND(E693*F693,2)</f>
        <v>0</v>
      </c>
      <c r="H693" s="246"/>
      <c r="I693" s="247">
        <f>ROUND(E693*H693,2)</f>
        <v>0</v>
      </c>
      <c r="J693" s="246"/>
      <c r="K693" s="247">
        <f>ROUND(E693*J693,2)</f>
        <v>0</v>
      </c>
      <c r="L693" s="247">
        <v>21</v>
      </c>
      <c r="M693" s="247">
        <f>G693*(1+L693/100)</f>
        <v>0</v>
      </c>
      <c r="N693" s="247">
        <v>1.6000000000000001E-4</v>
      </c>
      <c r="O693" s="247">
        <f>ROUND(E693*N693,2)</f>
        <v>0.01</v>
      </c>
      <c r="P693" s="247">
        <v>0</v>
      </c>
      <c r="Q693" s="247">
        <f>ROUND(E693*P693,2)</f>
        <v>0</v>
      </c>
      <c r="R693" s="247" t="s">
        <v>911</v>
      </c>
      <c r="S693" s="247" t="s">
        <v>165</v>
      </c>
      <c r="T693" s="248" t="s">
        <v>166</v>
      </c>
      <c r="U693" s="223">
        <v>0</v>
      </c>
      <c r="V693" s="223">
        <f>ROUND(E693*U693,2)</f>
        <v>0</v>
      </c>
      <c r="W693" s="223"/>
      <c r="X693" s="223" t="s">
        <v>167</v>
      </c>
      <c r="Y693" s="214"/>
      <c r="Z693" s="214"/>
      <c r="AA693" s="214"/>
      <c r="AB693" s="214"/>
      <c r="AC693" s="214"/>
      <c r="AD693" s="214"/>
      <c r="AE693" s="214"/>
      <c r="AF693" s="214"/>
      <c r="AG693" s="214" t="s">
        <v>168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1">
      <c r="A694" s="233">
        <v>167</v>
      </c>
      <c r="B694" s="234" t="s">
        <v>915</v>
      </c>
      <c r="C694" s="252" t="s">
        <v>916</v>
      </c>
      <c r="D694" s="235" t="s">
        <v>0</v>
      </c>
      <c r="E694" s="236">
        <v>1878.8152399999999</v>
      </c>
      <c r="F694" s="237"/>
      <c r="G694" s="238">
        <f>ROUND(E694*F694,2)</f>
        <v>0</v>
      </c>
      <c r="H694" s="237"/>
      <c r="I694" s="238">
        <f>ROUND(E694*H694,2)</f>
        <v>0</v>
      </c>
      <c r="J694" s="237"/>
      <c r="K694" s="238">
        <f>ROUND(E694*J694,2)</f>
        <v>0</v>
      </c>
      <c r="L694" s="238">
        <v>21</v>
      </c>
      <c r="M694" s="238">
        <f>G694*(1+L694/100)</f>
        <v>0</v>
      </c>
      <c r="N694" s="238">
        <v>0</v>
      </c>
      <c r="O694" s="238">
        <f>ROUND(E694*N694,2)</f>
        <v>0</v>
      </c>
      <c r="P694" s="238">
        <v>0</v>
      </c>
      <c r="Q694" s="238">
        <f>ROUND(E694*P694,2)</f>
        <v>0</v>
      </c>
      <c r="R694" s="238" t="s">
        <v>911</v>
      </c>
      <c r="S694" s="238" t="s">
        <v>165</v>
      </c>
      <c r="T694" s="239" t="s">
        <v>166</v>
      </c>
      <c r="U694" s="223">
        <v>0</v>
      </c>
      <c r="V694" s="223">
        <f>ROUND(E694*U694,2)</f>
        <v>0</v>
      </c>
      <c r="W694" s="223"/>
      <c r="X694" s="223" t="s">
        <v>167</v>
      </c>
      <c r="Y694" s="214"/>
      <c r="Z694" s="214"/>
      <c r="AA694" s="214"/>
      <c r="AB694" s="214"/>
      <c r="AC694" s="214"/>
      <c r="AD694" s="214"/>
      <c r="AE694" s="214"/>
      <c r="AF694" s="214"/>
      <c r="AG694" s="214" t="s">
        <v>893</v>
      </c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>
      <c r="A695" s="221"/>
      <c r="B695" s="222"/>
      <c r="C695" s="253" t="s">
        <v>894</v>
      </c>
      <c r="D695" s="241"/>
      <c r="E695" s="241"/>
      <c r="F695" s="241"/>
      <c r="G695" s="241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14"/>
      <c r="Z695" s="214"/>
      <c r="AA695" s="214"/>
      <c r="AB695" s="214"/>
      <c r="AC695" s="214"/>
      <c r="AD695" s="214"/>
      <c r="AE695" s="214"/>
      <c r="AF695" s="214"/>
      <c r="AG695" s="214" t="s">
        <v>170</v>
      </c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ht="22.5" outlineLevel="1">
      <c r="A696" s="242">
        <v>168</v>
      </c>
      <c r="B696" s="243" t="s">
        <v>917</v>
      </c>
      <c r="C696" s="255" t="s">
        <v>918</v>
      </c>
      <c r="D696" s="244" t="s">
        <v>203</v>
      </c>
      <c r="E696" s="245">
        <v>251.0975</v>
      </c>
      <c r="F696" s="246"/>
      <c r="G696" s="247">
        <f>ROUND(E696*F696,2)</f>
        <v>0</v>
      </c>
      <c r="H696" s="246"/>
      <c r="I696" s="247">
        <f>ROUND(E696*H696,2)</f>
        <v>0</v>
      </c>
      <c r="J696" s="246"/>
      <c r="K696" s="247">
        <f>ROUND(E696*J696,2)</f>
        <v>0</v>
      </c>
      <c r="L696" s="247">
        <v>21</v>
      </c>
      <c r="M696" s="247">
        <f>G696*(1+L696/100)</f>
        <v>0</v>
      </c>
      <c r="N696" s="247">
        <v>6.1199999999999996E-3</v>
      </c>
      <c r="O696" s="247">
        <f>ROUND(E696*N696,2)</f>
        <v>1.54</v>
      </c>
      <c r="P696" s="247">
        <v>0</v>
      </c>
      <c r="Q696" s="247">
        <f>ROUND(E696*P696,2)</f>
        <v>0</v>
      </c>
      <c r="R696" s="247"/>
      <c r="S696" s="247" t="s">
        <v>219</v>
      </c>
      <c r="T696" s="248" t="s">
        <v>220</v>
      </c>
      <c r="U696" s="223">
        <v>0</v>
      </c>
      <c r="V696" s="223">
        <f>ROUND(E696*U696,2)</f>
        <v>0</v>
      </c>
      <c r="W696" s="223"/>
      <c r="X696" s="223" t="s">
        <v>167</v>
      </c>
      <c r="Y696" s="214"/>
      <c r="Z696" s="214"/>
      <c r="AA696" s="214"/>
      <c r="AB696" s="214"/>
      <c r="AC696" s="214"/>
      <c r="AD696" s="214"/>
      <c r="AE696" s="214"/>
      <c r="AF696" s="214"/>
      <c r="AG696" s="214" t="s">
        <v>168</v>
      </c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ht="22.5" outlineLevel="1">
      <c r="A697" s="233">
        <v>169</v>
      </c>
      <c r="B697" s="234" t="s">
        <v>919</v>
      </c>
      <c r="C697" s="252" t="s">
        <v>920</v>
      </c>
      <c r="D697" s="235" t="s">
        <v>163</v>
      </c>
      <c r="E697" s="236">
        <v>14.5037</v>
      </c>
      <c r="F697" s="237"/>
      <c r="G697" s="238">
        <f>ROUND(E697*F697,2)</f>
        <v>0</v>
      </c>
      <c r="H697" s="237"/>
      <c r="I697" s="238">
        <f>ROUND(E697*H697,2)</f>
        <v>0</v>
      </c>
      <c r="J697" s="237"/>
      <c r="K697" s="238">
        <f>ROUND(E697*J697,2)</f>
        <v>0</v>
      </c>
      <c r="L697" s="238">
        <v>21</v>
      </c>
      <c r="M697" s="238">
        <f>G697*(1+L697/100)</f>
        <v>0</v>
      </c>
      <c r="N697" s="238">
        <v>0.02</v>
      </c>
      <c r="O697" s="238">
        <f>ROUND(E697*N697,2)</f>
        <v>0.28999999999999998</v>
      </c>
      <c r="P697" s="238">
        <v>0</v>
      </c>
      <c r="Q697" s="238">
        <f>ROUND(E697*P697,2)</f>
        <v>0</v>
      </c>
      <c r="R697" s="238" t="s">
        <v>230</v>
      </c>
      <c r="S697" s="238" t="s">
        <v>165</v>
      </c>
      <c r="T697" s="239" t="s">
        <v>166</v>
      </c>
      <c r="U697" s="223">
        <v>0</v>
      </c>
      <c r="V697" s="223">
        <f>ROUND(E697*U697,2)</f>
        <v>0</v>
      </c>
      <c r="W697" s="223"/>
      <c r="X697" s="223" t="s">
        <v>232</v>
      </c>
      <c r="Y697" s="214"/>
      <c r="Z697" s="214"/>
      <c r="AA697" s="214"/>
      <c r="AB697" s="214"/>
      <c r="AC697" s="214"/>
      <c r="AD697" s="214"/>
      <c r="AE697" s="214"/>
      <c r="AF697" s="214"/>
      <c r="AG697" s="214" t="s">
        <v>905</v>
      </c>
      <c r="AH697" s="214"/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>
      <c r="A698" s="221"/>
      <c r="B698" s="222"/>
      <c r="C698" s="254" t="s">
        <v>921</v>
      </c>
      <c r="D698" s="224"/>
      <c r="E698" s="225">
        <v>14.5</v>
      </c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14"/>
      <c r="Z698" s="214"/>
      <c r="AA698" s="214"/>
      <c r="AB698" s="214"/>
      <c r="AC698" s="214"/>
      <c r="AD698" s="214"/>
      <c r="AE698" s="214"/>
      <c r="AF698" s="214"/>
      <c r="AG698" s="214" t="s">
        <v>172</v>
      </c>
      <c r="AH698" s="214">
        <v>0</v>
      </c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ht="22.5" outlineLevel="1">
      <c r="A699" s="233">
        <v>170</v>
      </c>
      <c r="B699" s="234" t="s">
        <v>922</v>
      </c>
      <c r="C699" s="252" t="s">
        <v>923</v>
      </c>
      <c r="D699" s="235" t="s">
        <v>163</v>
      </c>
      <c r="E699" s="236">
        <v>18.164999999999999</v>
      </c>
      <c r="F699" s="237"/>
      <c r="G699" s="238">
        <f>ROUND(E699*F699,2)</f>
        <v>0</v>
      </c>
      <c r="H699" s="237"/>
      <c r="I699" s="238">
        <f>ROUND(E699*H699,2)</f>
        <v>0</v>
      </c>
      <c r="J699" s="237"/>
      <c r="K699" s="238">
        <f>ROUND(E699*J699,2)</f>
        <v>0</v>
      </c>
      <c r="L699" s="238">
        <v>21</v>
      </c>
      <c r="M699" s="238">
        <f>G699*(1+L699/100)</f>
        <v>0</v>
      </c>
      <c r="N699" s="238">
        <v>0.02</v>
      </c>
      <c r="O699" s="238">
        <f>ROUND(E699*N699,2)</f>
        <v>0.36</v>
      </c>
      <c r="P699" s="238">
        <v>0</v>
      </c>
      <c r="Q699" s="238">
        <f>ROUND(E699*P699,2)</f>
        <v>0</v>
      </c>
      <c r="R699" s="238" t="s">
        <v>230</v>
      </c>
      <c r="S699" s="238" t="s">
        <v>165</v>
      </c>
      <c r="T699" s="239" t="s">
        <v>166</v>
      </c>
      <c r="U699" s="223">
        <v>0</v>
      </c>
      <c r="V699" s="223">
        <f>ROUND(E699*U699,2)</f>
        <v>0</v>
      </c>
      <c r="W699" s="223"/>
      <c r="X699" s="223" t="s">
        <v>232</v>
      </c>
      <c r="Y699" s="214"/>
      <c r="Z699" s="214"/>
      <c r="AA699" s="214"/>
      <c r="AB699" s="214"/>
      <c r="AC699" s="214"/>
      <c r="AD699" s="214"/>
      <c r="AE699" s="214"/>
      <c r="AF699" s="214"/>
      <c r="AG699" s="214" t="s">
        <v>905</v>
      </c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1">
      <c r="A700" s="221"/>
      <c r="B700" s="222"/>
      <c r="C700" s="254" t="s">
        <v>924</v>
      </c>
      <c r="D700" s="224"/>
      <c r="E700" s="225">
        <v>18.16</v>
      </c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14"/>
      <c r="Z700" s="214"/>
      <c r="AA700" s="214"/>
      <c r="AB700" s="214"/>
      <c r="AC700" s="214"/>
      <c r="AD700" s="214"/>
      <c r="AE700" s="214"/>
      <c r="AF700" s="214"/>
      <c r="AG700" s="214" t="s">
        <v>172</v>
      </c>
      <c r="AH700" s="214">
        <v>0</v>
      </c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1">
      <c r="A701" s="233">
        <v>171</v>
      </c>
      <c r="B701" s="234" t="s">
        <v>925</v>
      </c>
      <c r="C701" s="252" t="s">
        <v>926</v>
      </c>
      <c r="D701" s="235" t="s">
        <v>203</v>
      </c>
      <c r="E701" s="236">
        <v>181.29589999999999</v>
      </c>
      <c r="F701" s="237"/>
      <c r="G701" s="238">
        <f>ROUND(E701*F701,2)</f>
        <v>0</v>
      </c>
      <c r="H701" s="237"/>
      <c r="I701" s="238">
        <f>ROUND(E701*H701,2)</f>
        <v>0</v>
      </c>
      <c r="J701" s="237"/>
      <c r="K701" s="238">
        <f>ROUND(E701*J701,2)</f>
        <v>0</v>
      </c>
      <c r="L701" s="238">
        <v>21</v>
      </c>
      <c r="M701" s="238">
        <f>G701*(1+L701/100)</f>
        <v>0</v>
      </c>
      <c r="N701" s="238">
        <v>1.6000000000000001E-3</v>
      </c>
      <c r="O701" s="238">
        <f>ROUND(E701*N701,2)</f>
        <v>0.28999999999999998</v>
      </c>
      <c r="P701" s="238">
        <v>0</v>
      </c>
      <c r="Q701" s="238">
        <f>ROUND(E701*P701,2)</f>
        <v>0</v>
      </c>
      <c r="R701" s="238"/>
      <c r="S701" s="238" t="s">
        <v>219</v>
      </c>
      <c r="T701" s="239" t="s">
        <v>220</v>
      </c>
      <c r="U701" s="223">
        <v>0</v>
      </c>
      <c r="V701" s="223">
        <f>ROUND(E701*U701,2)</f>
        <v>0</v>
      </c>
      <c r="W701" s="223"/>
      <c r="X701" s="223" t="s">
        <v>232</v>
      </c>
      <c r="Y701" s="214"/>
      <c r="Z701" s="214"/>
      <c r="AA701" s="214"/>
      <c r="AB701" s="214"/>
      <c r="AC701" s="214"/>
      <c r="AD701" s="214"/>
      <c r="AE701" s="214"/>
      <c r="AF701" s="214"/>
      <c r="AG701" s="214" t="s">
        <v>905</v>
      </c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1">
      <c r="A702" s="221"/>
      <c r="B702" s="222"/>
      <c r="C702" s="254" t="s">
        <v>927</v>
      </c>
      <c r="D702" s="224"/>
      <c r="E702" s="225">
        <v>181.3</v>
      </c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14"/>
      <c r="Z702" s="214"/>
      <c r="AA702" s="214"/>
      <c r="AB702" s="214"/>
      <c r="AC702" s="214"/>
      <c r="AD702" s="214"/>
      <c r="AE702" s="214"/>
      <c r="AF702" s="214"/>
      <c r="AG702" s="214" t="s">
        <v>172</v>
      </c>
      <c r="AH702" s="214">
        <v>0</v>
      </c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>
      <c r="A703" s="227" t="s">
        <v>159</v>
      </c>
      <c r="B703" s="228" t="s">
        <v>102</v>
      </c>
      <c r="C703" s="251" t="s">
        <v>103</v>
      </c>
      <c r="D703" s="229"/>
      <c r="E703" s="230"/>
      <c r="F703" s="231"/>
      <c r="G703" s="231">
        <f>SUMIF(AG704:AG713,"&lt;&gt;NOR",G704:G713)</f>
        <v>0</v>
      </c>
      <c r="H703" s="231"/>
      <c r="I703" s="231">
        <f>SUM(I704:I713)</f>
        <v>0</v>
      </c>
      <c r="J703" s="231"/>
      <c r="K703" s="231">
        <f>SUM(K704:K713)</f>
        <v>0</v>
      </c>
      <c r="L703" s="231"/>
      <c r="M703" s="231">
        <f>SUM(M704:M713)</f>
        <v>0</v>
      </c>
      <c r="N703" s="231"/>
      <c r="O703" s="231">
        <f>SUM(O704:O713)</f>
        <v>0.02</v>
      </c>
      <c r="P703" s="231"/>
      <c r="Q703" s="231">
        <f>SUM(Q704:Q713)</f>
        <v>0</v>
      </c>
      <c r="R703" s="231"/>
      <c r="S703" s="231"/>
      <c r="T703" s="232"/>
      <c r="U703" s="226"/>
      <c r="V703" s="226">
        <f>SUM(V704:V713)</f>
        <v>0</v>
      </c>
      <c r="W703" s="226"/>
      <c r="X703" s="226"/>
      <c r="AG703" t="s">
        <v>160</v>
      </c>
    </row>
    <row r="704" spans="1:60" outlineLevel="1">
      <c r="A704" s="233">
        <v>172</v>
      </c>
      <c r="B704" s="234" t="s">
        <v>928</v>
      </c>
      <c r="C704" s="252" t="s">
        <v>929</v>
      </c>
      <c r="D704" s="235" t="s">
        <v>0</v>
      </c>
      <c r="E704" s="236">
        <v>1025.18</v>
      </c>
      <c r="F704" s="237"/>
      <c r="G704" s="238">
        <f>ROUND(E704*F704,2)</f>
        <v>0</v>
      </c>
      <c r="H704" s="237"/>
      <c r="I704" s="238">
        <f>ROUND(E704*H704,2)</f>
        <v>0</v>
      </c>
      <c r="J704" s="237"/>
      <c r="K704" s="238">
        <f>ROUND(E704*J704,2)</f>
        <v>0</v>
      </c>
      <c r="L704" s="238">
        <v>21</v>
      </c>
      <c r="M704" s="238">
        <f>G704*(1+L704/100)</f>
        <v>0</v>
      </c>
      <c r="N704" s="238">
        <v>0</v>
      </c>
      <c r="O704" s="238">
        <f>ROUND(E704*N704,2)</f>
        <v>0</v>
      </c>
      <c r="P704" s="238">
        <v>0</v>
      </c>
      <c r="Q704" s="238">
        <f>ROUND(E704*P704,2)</f>
        <v>0</v>
      </c>
      <c r="R704" s="238" t="s">
        <v>930</v>
      </c>
      <c r="S704" s="238" t="s">
        <v>165</v>
      </c>
      <c r="T704" s="239" t="s">
        <v>166</v>
      </c>
      <c r="U704" s="223">
        <v>0</v>
      </c>
      <c r="V704" s="223">
        <f>ROUND(E704*U704,2)</f>
        <v>0</v>
      </c>
      <c r="W704" s="223"/>
      <c r="X704" s="223" t="s">
        <v>167</v>
      </c>
      <c r="Y704" s="214"/>
      <c r="Z704" s="214"/>
      <c r="AA704" s="214"/>
      <c r="AB704" s="214"/>
      <c r="AC704" s="214"/>
      <c r="AD704" s="214"/>
      <c r="AE704" s="214"/>
      <c r="AF704" s="214"/>
      <c r="AG704" s="214" t="s">
        <v>893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1">
      <c r="A705" s="221"/>
      <c r="B705" s="222"/>
      <c r="C705" s="253" t="s">
        <v>931</v>
      </c>
      <c r="D705" s="241"/>
      <c r="E705" s="241"/>
      <c r="F705" s="241"/>
      <c r="G705" s="241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14"/>
      <c r="Z705" s="214"/>
      <c r="AA705" s="214"/>
      <c r="AB705" s="214"/>
      <c r="AC705" s="214"/>
      <c r="AD705" s="214"/>
      <c r="AE705" s="214"/>
      <c r="AF705" s="214"/>
      <c r="AG705" s="214" t="s">
        <v>170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>
      <c r="A706" s="233">
        <v>173</v>
      </c>
      <c r="B706" s="234" t="s">
        <v>932</v>
      </c>
      <c r="C706" s="252" t="s">
        <v>933</v>
      </c>
      <c r="D706" s="235" t="s">
        <v>223</v>
      </c>
      <c r="E706" s="236">
        <v>19.399999999999999</v>
      </c>
      <c r="F706" s="237"/>
      <c r="G706" s="238">
        <f>ROUND(E706*F706,2)</f>
        <v>0</v>
      </c>
      <c r="H706" s="237"/>
      <c r="I706" s="238">
        <f>ROUND(E706*H706,2)</f>
        <v>0</v>
      </c>
      <c r="J706" s="237"/>
      <c r="K706" s="238">
        <f>ROUND(E706*J706,2)</f>
        <v>0</v>
      </c>
      <c r="L706" s="238">
        <v>21</v>
      </c>
      <c r="M706" s="238">
        <f>G706*(1+L706/100)</f>
        <v>0</v>
      </c>
      <c r="N706" s="238">
        <v>0</v>
      </c>
      <c r="O706" s="238">
        <f>ROUND(E706*N706,2)</f>
        <v>0</v>
      </c>
      <c r="P706" s="238">
        <v>0</v>
      </c>
      <c r="Q706" s="238">
        <f>ROUND(E706*P706,2)</f>
        <v>0</v>
      </c>
      <c r="R706" s="238"/>
      <c r="S706" s="238" t="s">
        <v>219</v>
      </c>
      <c r="T706" s="239" t="s">
        <v>220</v>
      </c>
      <c r="U706" s="223">
        <v>0</v>
      </c>
      <c r="V706" s="223">
        <f>ROUND(E706*U706,2)</f>
        <v>0</v>
      </c>
      <c r="W706" s="223"/>
      <c r="X706" s="223" t="s">
        <v>167</v>
      </c>
      <c r="Y706" s="214"/>
      <c r="Z706" s="214"/>
      <c r="AA706" s="214"/>
      <c r="AB706" s="214"/>
      <c r="AC706" s="214"/>
      <c r="AD706" s="214"/>
      <c r="AE706" s="214"/>
      <c r="AF706" s="214"/>
      <c r="AG706" s="214" t="s">
        <v>216</v>
      </c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>
      <c r="A707" s="221"/>
      <c r="B707" s="222"/>
      <c r="C707" s="254" t="s">
        <v>934</v>
      </c>
      <c r="D707" s="224"/>
      <c r="E707" s="225">
        <v>8</v>
      </c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14"/>
      <c r="Z707" s="214"/>
      <c r="AA707" s="214"/>
      <c r="AB707" s="214"/>
      <c r="AC707" s="214"/>
      <c r="AD707" s="214"/>
      <c r="AE707" s="214"/>
      <c r="AF707" s="214"/>
      <c r="AG707" s="214" t="s">
        <v>172</v>
      </c>
      <c r="AH707" s="214">
        <v>0</v>
      </c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1">
      <c r="A708" s="221"/>
      <c r="B708" s="222"/>
      <c r="C708" s="254" t="s">
        <v>935</v>
      </c>
      <c r="D708" s="224"/>
      <c r="E708" s="225">
        <v>9.8000000000000007</v>
      </c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14"/>
      <c r="Z708" s="214"/>
      <c r="AA708" s="214"/>
      <c r="AB708" s="214"/>
      <c r="AC708" s="214"/>
      <c r="AD708" s="214"/>
      <c r="AE708" s="214"/>
      <c r="AF708" s="214"/>
      <c r="AG708" s="214" t="s">
        <v>172</v>
      </c>
      <c r="AH708" s="214">
        <v>0</v>
      </c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1">
      <c r="A709" s="221"/>
      <c r="B709" s="222"/>
      <c r="C709" s="254" t="s">
        <v>936</v>
      </c>
      <c r="D709" s="224"/>
      <c r="E709" s="225">
        <v>1.6</v>
      </c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14"/>
      <c r="Z709" s="214"/>
      <c r="AA709" s="214"/>
      <c r="AB709" s="214"/>
      <c r="AC709" s="214"/>
      <c r="AD709" s="214"/>
      <c r="AE709" s="214"/>
      <c r="AF709" s="214"/>
      <c r="AG709" s="214" t="s">
        <v>172</v>
      </c>
      <c r="AH709" s="214">
        <v>0</v>
      </c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1">
      <c r="A710" s="233">
        <v>174</v>
      </c>
      <c r="B710" s="234" t="s">
        <v>937</v>
      </c>
      <c r="C710" s="252" t="s">
        <v>938</v>
      </c>
      <c r="D710" s="235" t="s">
        <v>223</v>
      </c>
      <c r="E710" s="236">
        <v>1.2</v>
      </c>
      <c r="F710" s="237"/>
      <c r="G710" s="238">
        <f>ROUND(E710*F710,2)</f>
        <v>0</v>
      </c>
      <c r="H710" s="237"/>
      <c r="I710" s="238">
        <f>ROUND(E710*H710,2)</f>
        <v>0</v>
      </c>
      <c r="J710" s="237"/>
      <c r="K710" s="238">
        <f>ROUND(E710*J710,2)</f>
        <v>0</v>
      </c>
      <c r="L710" s="238">
        <v>21</v>
      </c>
      <c r="M710" s="238">
        <f>G710*(1+L710/100)</f>
        <v>0</v>
      </c>
      <c r="N710" s="238">
        <v>0</v>
      </c>
      <c r="O710" s="238">
        <f>ROUND(E710*N710,2)</f>
        <v>0</v>
      </c>
      <c r="P710" s="238">
        <v>0</v>
      </c>
      <c r="Q710" s="238">
        <f>ROUND(E710*P710,2)</f>
        <v>0</v>
      </c>
      <c r="R710" s="238"/>
      <c r="S710" s="238" t="s">
        <v>219</v>
      </c>
      <c r="T710" s="239" t="s">
        <v>220</v>
      </c>
      <c r="U710" s="223">
        <v>0</v>
      </c>
      <c r="V710" s="223">
        <f>ROUND(E710*U710,2)</f>
        <v>0</v>
      </c>
      <c r="W710" s="223"/>
      <c r="X710" s="223" t="s">
        <v>167</v>
      </c>
      <c r="Y710" s="214"/>
      <c r="Z710" s="214"/>
      <c r="AA710" s="214"/>
      <c r="AB710" s="214"/>
      <c r="AC710" s="214"/>
      <c r="AD710" s="214"/>
      <c r="AE710" s="214"/>
      <c r="AF710" s="214"/>
      <c r="AG710" s="214" t="s">
        <v>216</v>
      </c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1">
      <c r="A711" s="221"/>
      <c r="B711" s="222"/>
      <c r="C711" s="254" t="s">
        <v>720</v>
      </c>
      <c r="D711" s="224"/>
      <c r="E711" s="225">
        <v>1.2</v>
      </c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14"/>
      <c r="Z711" s="214"/>
      <c r="AA711" s="214"/>
      <c r="AB711" s="214"/>
      <c r="AC711" s="214"/>
      <c r="AD711" s="214"/>
      <c r="AE711" s="214"/>
      <c r="AF711" s="214"/>
      <c r="AG711" s="214" t="s">
        <v>172</v>
      </c>
      <c r="AH711" s="214">
        <v>0</v>
      </c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1">
      <c r="A712" s="242">
        <v>175</v>
      </c>
      <c r="B712" s="243" t="s">
        <v>939</v>
      </c>
      <c r="C712" s="255" t="s">
        <v>940</v>
      </c>
      <c r="D712" s="244" t="s">
        <v>210</v>
      </c>
      <c r="E712" s="245">
        <v>2</v>
      </c>
      <c r="F712" s="246"/>
      <c r="G712" s="247">
        <f>ROUND(E712*F712,2)</f>
        <v>0</v>
      </c>
      <c r="H712" s="246"/>
      <c r="I712" s="247">
        <f>ROUND(E712*H712,2)</f>
        <v>0</v>
      </c>
      <c r="J712" s="246"/>
      <c r="K712" s="247">
        <f>ROUND(E712*J712,2)</f>
        <v>0</v>
      </c>
      <c r="L712" s="247">
        <v>21</v>
      </c>
      <c r="M712" s="247">
        <f>G712*(1+L712/100)</f>
        <v>0</v>
      </c>
      <c r="N712" s="247">
        <v>7.6099999999999996E-3</v>
      </c>
      <c r="O712" s="247">
        <f>ROUND(E712*N712,2)</f>
        <v>0.02</v>
      </c>
      <c r="P712" s="247">
        <v>0</v>
      </c>
      <c r="Q712" s="247">
        <f>ROUND(E712*P712,2)</f>
        <v>0</v>
      </c>
      <c r="R712" s="247"/>
      <c r="S712" s="247" t="s">
        <v>219</v>
      </c>
      <c r="T712" s="248" t="s">
        <v>220</v>
      </c>
      <c r="U712" s="223">
        <v>0</v>
      </c>
      <c r="V712" s="223">
        <f>ROUND(E712*U712,2)</f>
        <v>0</v>
      </c>
      <c r="W712" s="223"/>
      <c r="X712" s="223" t="s">
        <v>167</v>
      </c>
      <c r="Y712" s="214"/>
      <c r="Z712" s="214"/>
      <c r="AA712" s="214"/>
      <c r="AB712" s="214"/>
      <c r="AC712" s="214"/>
      <c r="AD712" s="214"/>
      <c r="AE712" s="214"/>
      <c r="AF712" s="214"/>
      <c r="AG712" s="214" t="s">
        <v>168</v>
      </c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1">
      <c r="A713" s="242">
        <v>176</v>
      </c>
      <c r="B713" s="243" t="s">
        <v>941</v>
      </c>
      <c r="C713" s="255" t="s">
        <v>942</v>
      </c>
      <c r="D713" s="244" t="s">
        <v>210</v>
      </c>
      <c r="E713" s="245">
        <v>2</v>
      </c>
      <c r="F713" s="246"/>
      <c r="G713" s="247">
        <f>ROUND(E713*F713,2)</f>
        <v>0</v>
      </c>
      <c r="H713" s="246"/>
      <c r="I713" s="247">
        <f>ROUND(E713*H713,2)</f>
        <v>0</v>
      </c>
      <c r="J713" s="246"/>
      <c r="K713" s="247">
        <f>ROUND(E713*J713,2)</f>
        <v>0</v>
      </c>
      <c r="L713" s="247">
        <v>21</v>
      </c>
      <c r="M713" s="247">
        <f>G713*(1+L713/100)</f>
        <v>0</v>
      </c>
      <c r="N713" s="247">
        <v>5.5999999999999995E-4</v>
      </c>
      <c r="O713" s="247">
        <f>ROUND(E713*N713,2)</f>
        <v>0</v>
      </c>
      <c r="P713" s="247">
        <v>0</v>
      </c>
      <c r="Q713" s="247">
        <f>ROUND(E713*P713,2)</f>
        <v>0</v>
      </c>
      <c r="R713" s="247"/>
      <c r="S713" s="247" t="s">
        <v>219</v>
      </c>
      <c r="T713" s="248" t="s">
        <v>220</v>
      </c>
      <c r="U713" s="223">
        <v>0</v>
      </c>
      <c r="V713" s="223">
        <f>ROUND(E713*U713,2)</f>
        <v>0</v>
      </c>
      <c r="W713" s="223"/>
      <c r="X713" s="223" t="s">
        <v>167</v>
      </c>
      <c r="Y713" s="214"/>
      <c r="Z713" s="214"/>
      <c r="AA713" s="214"/>
      <c r="AB713" s="214"/>
      <c r="AC713" s="214"/>
      <c r="AD713" s="214"/>
      <c r="AE713" s="214"/>
      <c r="AF713" s="214"/>
      <c r="AG713" s="214" t="s">
        <v>216</v>
      </c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>
      <c r="A714" s="227" t="s">
        <v>159</v>
      </c>
      <c r="B714" s="228" t="s">
        <v>104</v>
      </c>
      <c r="C714" s="251" t="s">
        <v>105</v>
      </c>
      <c r="D714" s="229"/>
      <c r="E714" s="230"/>
      <c r="F714" s="231"/>
      <c r="G714" s="231">
        <f>SUMIF(AG715:AG731,"&lt;&gt;NOR",G715:G731)</f>
        <v>0</v>
      </c>
      <c r="H714" s="231"/>
      <c r="I714" s="231">
        <f>SUM(I715:I731)</f>
        <v>0</v>
      </c>
      <c r="J714" s="231"/>
      <c r="K714" s="231">
        <f>SUM(K715:K731)</f>
        <v>0</v>
      </c>
      <c r="L714" s="231"/>
      <c r="M714" s="231">
        <f>SUM(M715:M731)</f>
        <v>0</v>
      </c>
      <c r="N714" s="231"/>
      <c r="O714" s="231">
        <f>SUM(O715:O731)</f>
        <v>0.57000000000000006</v>
      </c>
      <c r="P714" s="231"/>
      <c r="Q714" s="231">
        <f>SUM(Q715:Q731)</f>
        <v>0</v>
      </c>
      <c r="R714" s="231"/>
      <c r="S714" s="231"/>
      <c r="T714" s="232"/>
      <c r="U714" s="226"/>
      <c r="V714" s="226">
        <f>SUM(V715:V731)</f>
        <v>0</v>
      </c>
      <c r="W714" s="226"/>
      <c r="X714" s="226"/>
      <c r="AG714" t="s">
        <v>160</v>
      </c>
    </row>
    <row r="715" spans="1:60" ht="22.5" outlineLevel="1">
      <c r="A715" s="233">
        <v>177</v>
      </c>
      <c r="B715" s="234" t="s">
        <v>943</v>
      </c>
      <c r="C715" s="252" t="s">
        <v>944</v>
      </c>
      <c r="D715" s="235" t="s">
        <v>203</v>
      </c>
      <c r="E715" s="236">
        <v>12.115600000000001</v>
      </c>
      <c r="F715" s="237"/>
      <c r="G715" s="238">
        <f>ROUND(E715*F715,2)</f>
        <v>0</v>
      </c>
      <c r="H715" s="237"/>
      <c r="I715" s="238">
        <f>ROUND(E715*H715,2)</f>
        <v>0</v>
      </c>
      <c r="J715" s="237"/>
      <c r="K715" s="238">
        <f>ROUND(E715*J715,2)</f>
        <v>0</v>
      </c>
      <c r="L715" s="238">
        <v>21</v>
      </c>
      <c r="M715" s="238">
        <f>G715*(1+L715/100)</f>
        <v>0</v>
      </c>
      <c r="N715" s="238">
        <v>9.8300000000000002E-3</v>
      </c>
      <c r="O715" s="238">
        <f>ROUND(E715*N715,2)</f>
        <v>0.12</v>
      </c>
      <c r="P715" s="238">
        <v>0</v>
      </c>
      <c r="Q715" s="238">
        <f>ROUND(E715*P715,2)</f>
        <v>0</v>
      </c>
      <c r="R715" s="238" t="s">
        <v>945</v>
      </c>
      <c r="S715" s="238" t="s">
        <v>165</v>
      </c>
      <c r="T715" s="239" t="s">
        <v>166</v>
      </c>
      <c r="U715" s="223">
        <v>0</v>
      </c>
      <c r="V715" s="223">
        <f>ROUND(E715*U715,2)</f>
        <v>0</v>
      </c>
      <c r="W715" s="223"/>
      <c r="X715" s="223" t="s">
        <v>167</v>
      </c>
      <c r="Y715" s="214"/>
      <c r="Z715" s="214"/>
      <c r="AA715" s="214"/>
      <c r="AB715" s="214"/>
      <c r="AC715" s="214"/>
      <c r="AD715" s="214"/>
      <c r="AE715" s="214"/>
      <c r="AF715" s="214"/>
      <c r="AG715" s="214" t="s">
        <v>168</v>
      </c>
      <c r="AH715" s="214"/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1">
      <c r="A716" s="221"/>
      <c r="B716" s="222"/>
      <c r="C716" s="254" t="s">
        <v>946</v>
      </c>
      <c r="D716" s="224"/>
      <c r="E716" s="225">
        <v>4.07</v>
      </c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14"/>
      <c r="Z716" s="214"/>
      <c r="AA716" s="214"/>
      <c r="AB716" s="214"/>
      <c r="AC716" s="214"/>
      <c r="AD716" s="214"/>
      <c r="AE716" s="214"/>
      <c r="AF716" s="214"/>
      <c r="AG716" s="214" t="s">
        <v>172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1">
      <c r="A717" s="221"/>
      <c r="B717" s="222"/>
      <c r="C717" s="254" t="s">
        <v>947</v>
      </c>
      <c r="D717" s="224"/>
      <c r="E717" s="225">
        <v>2.69</v>
      </c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14"/>
      <c r="Z717" s="214"/>
      <c r="AA717" s="214"/>
      <c r="AB717" s="214"/>
      <c r="AC717" s="214"/>
      <c r="AD717" s="214"/>
      <c r="AE717" s="214"/>
      <c r="AF717" s="214"/>
      <c r="AG717" s="214" t="s">
        <v>172</v>
      </c>
      <c r="AH717" s="214">
        <v>0</v>
      </c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1">
      <c r="A718" s="221"/>
      <c r="B718" s="222"/>
      <c r="C718" s="254" t="s">
        <v>948</v>
      </c>
      <c r="D718" s="224"/>
      <c r="E718" s="225">
        <v>0.67</v>
      </c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14"/>
      <c r="Z718" s="214"/>
      <c r="AA718" s="214"/>
      <c r="AB718" s="214"/>
      <c r="AC718" s="214"/>
      <c r="AD718" s="214"/>
      <c r="AE718" s="214"/>
      <c r="AF718" s="214"/>
      <c r="AG718" s="214" t="s">
        <v>172</v>
      </c>
      <c r="AH718" s="214">
        <v>0</v>
      </c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1">
      <c r="A719" s="221"/>
      <c r="B719" s="222"/>
      <c r="C719" s="254" t="s">
        <v>949</v>
      </c>
      <c r="D719" s="224"/>
      <c r="E719" s="225">
        <v>1.45</v>
      </c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14"/>
      <c r="Z719" s="214"/>
      <c r="AA719" s="214"/>
      <c r="AB719" s="214"/>
      <c r="AC719" s="214"/>
      <c r="AD719" s="214"/>
      <c r="AE719" s="214"/>
      <c r="AF719" s="214"/>
      <c r="AG719" s="214" t="s">
        <v>172</v>
      </c>
      <c r="AH719" s="214">
        <v>0</v>
      </c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>
      <c r="A720" s="221"/>
      <c r="B720" s="222"/>
      <c r="C720" s="254" t="s">
        <v>950</v>
      </c>
      <c r="D720" s="224"/>
      <c r="E720" s="225">
        <v>3.23</v>
      </c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14"/>
      <c r="Z720" s="214"/>
      <c r="AA720" s="214"/>
      <c r="AB720" s="214"/>
      <c r="AC720" s="214"/>
      <c r="AD720" s="214"/>
      <c r="AE720" s="214"/>
      <c r="AF720" s="214"/>
      <c r="AG720" s="214" t="s">
        <v>172</v>
      </c>
      <c r="AH720" s="214">
        <v>0</v>
      </c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1">
      <c r="A721" s="233">
        <v>178</v>
      </c>
      <c r="B721" s="234" t="s">
        <v>951</v>
      </c>
      <c r="C721" s="252" t="s">
        <v>952</v>
      </c>
      <c r="D721" s="235" t="s">
        <v>0</v>
      </c>
      <c r="E721" s="236">
        <v>358.14371</v>
      </c>
      <c r="F721" s="237"/>
      <c r="G721" s="238">
        <f>ROUND(E721*F721,2)</f>
        <v>0</v>
      </c>
      <c r="H721" s="237"/>
      <c r="I721" s="238">
        <f>ROUND(E721*H721,2)</f>
        <v>0</v>
      </c>
      <c r="J721" s="237"/>
      <c r="K721" s="238">
        <f>ROUND(E721*J721,2)</f>
        <v>0</v>
      </c>
      <c r="L721" s="238">
        <v>21</v>
      </c>
      <c r="M721" s="238">
        <f>G721*(1+L721/100)</f>
        <v>0</v>
      </c>
      <c r="N721" s="238">
        <v>0</v>
      </c>
      <c r="O721" s="238">
        <f>ROUND(E721*N721,2)</f>
        <v>0</v>
      </c>
      <c r="P721" s="238">
        <v>0</v>
      </c>
      <c r="Q721" s="238">
        <f>ROUND(E721*P721,2)</f>
        <v>0</v>
      </c>
      <c r="R721" s="238" t="s">
        <v>945</v>
      </c>
      <c r="S721" s="238" t="s">
        <v>165</v>
      </c>
      <c r="T721" s="239" t="s">
        <v>166</v>
      </c>
      <c r="U721" s="223">
        <v>0</v>
      </c>
      <c r="V721" s="223">
        <f>ROUND(E721*U721,2)</f>
        <v>0</v>
      </c>
      <c r="W721" s="223"/>
      <c r="X721" s="223" t="s">
        <v>167</v>
      </c>
      <c r="Y721" s="214"/>
      <c r="Z721" s="214"/>
      <c r="AA721" s="214"/>
      <c r="AB721" s="214"/>
      <c r="AC721" s="214"/>
      <c r="AD721" s="214"/>
      <c r="AE721" s="214"/>
      <c r="AF721" s="214"/>
      <c r="AG721" s="214" t="s">
        <v>893</v>
      </c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1">
      <c r="A722" s="221"/>
      <c r="B722" s="222"/>
      <c r="C722" s="253" t="s">
        <v>894</v>
      </c>
      <c r="D722" s="241"/>
      <c r="E722" s="241"/>
      <c r="F722" s="241"/>
      <c r="G722" s="241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14"/>
      <c r="Z722" s="214"/>
      <c r="AA722" s="214"/>
      <c r="AB722" s="214"/>
      <c r="AC722" s="214"/>
      <c r="AD722" s="214"/>
      <c r="AE722" s="214"/>
      <c r="AF722" s="214"/>
      <c r="AG722" s="214" t="s">
        <v>170</v>
      </c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1">
      <c r="A723" s="233">
        <v>179</v>
      </c>
      <c r="B723" s="234" t="s">
        <v>953</v>
      </c>
      <c r="C723" s="252" t="s">
        <v>954</v>
      </c>
      <c r="D723" s="235" t="s">
        <v>203</v>
      </c>
      <c r="E723" s="236">
        <v>43.25</v>
      </c>
      <c r="F723" s="237"/>
      <c r="G723" s="238">
        <f>ROUND(E723*F723,2)</f>
        <v>0</v>
      </c>
      <c r="H723" s="237"/>
      <c r="I723" s="238">
        <f>ROUND(E723*H723,2)</f>
        <v>0</v>
      </c>
      <c r="J723" s="237"/>
      <c r="K723" s="238">
        <f>ROUND(E723*J723,2)</f>
        <v>0</v>
      </c>
      <c r="L723" s="238">
        <v>21</v>
      </c>
      <c r="M723" s="238">
        <f>G723*(1+L723/100)</f>
        <v>0</v>
      </c>
      <c r="N723" s="238">
        <v>9.4599999999999997E-3</v>
      </c>
      <c r="O723" s="238">
        <f>ROUND(E723*N723,2)</f>
        <v>0.41</v>
      </c>
      <c r="P723" s="238">
        <v>0</v>
      </c>
      <c r="Q723" s="238">
        <f>ROUND(E723*P723,2)</f>
        <v>0</v>
      </c>
      <c r="R723" s="238"/>
      <c r="S723" s="238" t="s">
        <v>219</v>
      </c>
      <c r="T723" s="239" t="s">
        <v>220</v>
      </c>
      <c r="U723" s="223">
        <v>0</v>
      </c>
      <c r="V723" s="223">
        <f>ROUND(E723*U723,2)</f>
        <v>0</v>
      </c>
      <c r="W723" s="223"/>
      <c r="X723" s="223" t="s">
        <v>167</v>
      </c>
      <c r="Y723" s="214"/>
      <c r="Z723" s="214"/>
      <c r="AA723" s="214"/>
      <c r="AB723" s="214"/>
      <c r="AC723" s="214"/>
      <c r="AD723" s="214"/>
      <c r="AE723" s="214"/>
      <c r="AF723" s="214"/>
      <c r="AG723" s="214" t="s">
        <v>216</v>
      </c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1">
      <c r="A724" s="221"/>
      <c r="B724" s="222"/>
      <c r="C724" s="254" t="s">
        <v>955</v>
      </c>
      <c r="D724" s="224"/>
      <c r="E724" s="225">
        <v>24.2</v>
      </c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14"/>
      <c r="Z724" s="214"/>
      <c r="AA724" s="214"/>
      <c r="AB724" s="214"/>
      <c r="AC724" s="214"/>
      <c r="AD724" s="214"/>
      <c r="AE724" s="214"/>
      <c r="AF724" s="214"/>
      <c r="AG724" s="214" t="s">
        <v>172</v>
      </c>
      <c r="AH724" s="214">
        <v>0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1">
      <c r="A725" s="221"/>
      <c r="B725" s="222"/>
      <c r="C725" s="254" t="s">
        <v>956</v>
      </c>
      <c r="D725" s="224"/>
      <c r="E725" s="225">
        <v>6.6</v>
      </c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14"/>
      <c r="Z725" s="214"/>
      <c r="AA725" s="214"/>
      <c r="AB725" s="214"/>
      <c r="AC725" s="214"/>
      <c r="AD725" s="214"/>
      <c r="AE725" s="214"/>
      <c r="AF725" s="214"/>
      <c r="AG725" s="214" t="s">
        <v>172</v>
      </c>
      <c r="AH725" s="214">
        <v>0</v>
      </c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1">
      <c r="A726" s="221"/>
      <c r="B726" s="222"/>
      <c r="C726" s="254" t="s">
        <v>957</v>
      </c>
      <c r="D726" s="224"/>
      <c r="E726" s="225">
        <v>5.28</v>
      </c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14"/>
      <c r="Z726" s="214"/>
      <c r="AA726" s="214"/>
      <c r="AB726" s="214"/>
      <c r="AC726" s="214"/>
      <c r="AD726" s="214"/>
      <c r="AE726" s="214"/>
      <c r="AF726" s="214"/>
      <c r="AG726" s="214" t="s">
        <v>172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1">
      <c r="A727" s="221"/>
      <c r="B727" s="222"/>
      <c r="C727" s="254" t="s">
        <v>528</v>
      </c>
      <c r="D727" s="224"/>
      <c r="E727" s="225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14"/>
      <c r="Z727" s="214"/>
      <c r="AA727" s="214"/>
      <c r="AB727" s="214"/>
      <c r="AC727" s="214"/>
      <c r="AD727" s="214"/>
      <c r="AE727" s="214"/>
      <c r="AF727" s="214"/>
      <c r="AG727" s="214" t="s">
        <v>172</v>
      </c>
      <c r="AH727" s="214">
        <v>0</v>
      </c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1">
      <c r="A728" s="221"/>
      <c r="B728" s="222"/>
      <c r="C728" s="254" t="s">
        <v>958</v>
      </c>
      <c r="D728" s="224"/>
      <c r="E728" s="225">
        <v>2.61</v>
      </c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14"/>
      <c r="Z728" s="214"/>
      <c r="AA728" s="214"/>
      <c r="AB728" s="214"/>
      <c r="AC728" s="214"/>
      <c r="AD728" s="214"/>
      <c r="AE728" s="214"/>
      <c r="AF728" s="214"/>
      <c r="AG728" s="214" t="s">
        <v>172</v>
      </c>
      <c r="AH728" s="214">
        <v>0</v>
      </c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1">
      <c r="A729" s="221"/>
      <c r="B729" s="222"/>
      <c r="C729" s="254" t="s">
        <v>959</v>
      </c>
      <c r="D729" s="224"/>
      <c r="E729" s="225">
        <v>3.48</v>
      </c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14"/>
      <c r="Z729" s="214"/>
      <c r="AA729" s="214"/>
      <c r="AB729" s="214"/>
      <c r="AC729" s="214"/>
      <c r="AD729" s="214"/>
      <c r="AE729" s="214"/>
      <c r="AF729" s="214"/>
      <c r="AG729" s="214" t="s">
        <v>172</v>
      </c>
      <c r="AH729" s="214">
        <v>0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1">
      <c r="A730" s="221"/>
      <c r="B730" s="222"/>
      <c r="C730" s="254" t="s">
        <v>960</v>
      </c>
      <c r="D730" s="224"/>
      <c r="E730" s="225">
        <v>1.08</v>
      </c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14"/>
      <c r="Z730" s="214"/>
      <c r="AA730" s="214"/>
      <c r="AB730" s="214"/>
      <c r="AC730" s="214"/>
      <c r="AD730" s="214"/>
      <c r="AE730" s="214"/>
      <c r="AF730" s="214"/>
      <c r="AG730" s="214" t="s">
        <v>172</v>
      </c>
      <c r="AH730" s="214">
        <v>0</v>
      </c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1">
      <c r="A731" s="242">
        <v>180</v>
      </c>
      <c r="B731" s="243" t="s">
        <v>961</v>
      </c>
      <c r="C731" s="255" t="s">
        <v>962</v>
      </c>
      <c r="D731" s="244" t="s">
        <v>203</v>
      </c>
      <c r="E731" s="245">
        <v>43.25</v>
      </c>
      <c r="F731" s="246"/>
      <c r="G731" s="247">
        <f>ROUND(E731*F731,2)</f>
        <v>0</v>
      </c>
      <c r="H731" s="246"/>
      <c r="I731" s="247">
        <f>ROUND(E731*H731,2)</f>
        <v>0</v>
      </c>
      <c r="J731" s="246"/>
      <c r="K731" s="247">
        <f>ROUND(E731*J731,2)</f>
        <v>0</v>
      </c>
      <c r="L731" s="247">
        <v>21</v>
      </c>
      <c r="M731" s="247">
        <f>G731*(1+L731/100)</f>
        <v>0</v>
      </c>
      <c r="N731" s="247">
        <v>8.1999999999999998E-4</v>
      </c>
      <c r="O731" s="247">
        <f>ROUND(E731*N731,2)</f>
        <v>0.04</v>
      </c>
      <c r="P731" s="247">
        <v>0</v>
      </c>
      <c r="Q731" s="247">
        <f>ROUND(E731*P731,2)</f>
        <v>0</v>
      </c>
      <c r="R731" s="247"/>
      <c r="S731" s="247" t="s">
        <v>219</v>
      </c>
      <c r="T731" s="248" t="s">
        <v>220</v>
      </c>
      <c r="U731" s="223">
        <v>0</v>
      </c>
      <c r="V731" s="223">
        <f>ROUND(E731*U731,2)</f>
        <v>0</v>
      </c>
      <c r="W731" s="223"/>
      <c r="X731" s="223" t="s">
        <v>167</v>
      </c>
      <c r="Y731" s="214"/>
      <c r="Z731" s="214"/>
      <c r="AA731" s="214"/>
      <c r="AB731" s="214"/>
      <c r="AC731" s="214"/>
      <c r="AD731" s="214"/>
      <c r="AE731" s="214"/>
      <c r="AF731" s="214"/>
      <c r="AG731" s="214" t="s">
        <v>216</v>
      </c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>
      <c r="A732" s="227" t="s">
        <v>159</v>
      </c>
      <c r="B732" s="228" t="s">
        <v>106</v>
      </c>
      <c r="C732" s="251" t="s">
        <v>107</v>
      </c>
      <c r="D732" s="229"/>
      <c r="E732" s="230"/>
      <c r="F732" s="231"/>
      <c r="G732" s="231">
        <f>SUMIF(AG733:AG748,"&lt;&gt;NOR",G733:G748)</f>
        <v>0</v>
      </c>
      <c r="H732" s="231"/>
      <c r="I732" s="231">
        <f>SUM(I733:I748)</f>
        <v>0</v>
      </c>
      <c r="J732" s="231"/>
      <c r="K732" s="231">
        <f>SUM(K733:K748)</f>
        <v>0</v>
      </c>
      <c r="L732" s="231"/>
      <c r="M732" s="231">
        <f>SUM(M733:M748)</f>
        <v>0</v>
      </c>
      <c r="N732" s="231"/>
      <c r="O732" s="231">
        <f>SUM(O733:O748)</f>
        <v>9.6999999999999993</v>
      </c>
      <c r="P732" s="231"/>
      <c r="Q732" s="231">
        <f>SUM(Q733:Q748)</f>
        <v>0</v>
      </c>
      <c r="R732" s="231"/>
      <c r="S732" s="231"/>
      <c r="T732" s="232"/>
      <c r="U732" s="226"/>
      <c r="V732" s="226">
        <f>SUM(V733:V748)</f>
        <v>0</v>
      </c>
      <c r="W732" s="226"/>
      <c r="X732" s="226"/>
      <c r="AG732" t="s">
        <v>160</v>
      </c>
    </row>
    <row r="733" spans="1:60" outlineLevel="1">
      <c r="A733" s="233">
        <v>181</v>
      </c>
      <c r="B733" s="234" t="s">
        <v>963</v>
      </c>
      <c r="C733" s="252" t="s">
        <v>964</v>
      </c>
      <c r="D733" s="235" t="s">
        <v>0</v>
      </c>
      <c r="E733" s="236">
        <v>2694.2761700000001</v>
      </c>
      <c r="F733" s="237"/>
      <c r="G733" s="238">
        <f>ROUND(E733*F733,2)</f>
        <v>0</v>
      </c>
      <c r="H733" s="237"/>
      <c r="I733" s="238">
        <f>ROUND(E733*H733,2)</f>
        <v>0</v>
      </c>
      <c r="J733" s="237"/>
      <c r="K733" s="238">
        <f>ROUND(E733*J733,2)</f>
        <v>0</v>
      </c>
      <c r="L733" s="238">
        <v>21</v>
      </c>
      <c r="M733" s="238">
        <f>G733*(1+L733/100)</f>
        <v>0</v>
      </c>
      <c r="N733" s="238">
        <v>0</v>
      </c>
      <c r="O733" s="238">
        <f>ROUND(E733*N733,2)</f>
        <v>0</v>
      </c>
      <c r="P733" s="238">
        <v>0</v>
      </c>
      <c r="Q733" s="238">
        <f>ROUND(E733*P733,2)</f>
        <v>0</v>
      </c>
      <c r="R733" s="238" t="s">
        <v>965</v>
      </c>
      <c r="S733" s="238" t="s">
        <v>165</v>
      </c>
      <c r="T733" s="239" t="s">
        <v>166</v>
      </c>
      <c r="U733" s="223">
        <v>0</v>
      </c>
      <c r="V733" s="223">
        <f>ROUND(E733*U733,2)</f>
        <v>0</v>
      </c>
      <c r="W733" s="223"/>
      <c r="X733" s="223" t="s">
        <v>167</v>
      </c>
      <c r="Y733" s="214"/>
      <c r="Z733" s="214"/>
      <c r="AA733" s="214"/>
      <c r="AB733" s="214"/>
      <c r="AC733" s="214"/>
      <c r="AD733" s="214"/>
      <c r="AE733" s="214"/>
      <c r="AF733" s="214"/>
      <c r="AG733" s="214" t="s">
        <v>893</v>
      </c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1">
      <c r="A734" s="221"/>
      <c r="B734" s="222"/>
      <c r="C734" s="253" t="s">
        <v>894</v>
      </c>
      <c r="D734" s="241"/>
      <c r="E734" s="241"/>
      <c r="F734" s="241"/>
      <c r="G734" s="241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14"/>
      <c r="Z734" s="214"/>
      <c r="AA734" s="214"/>
      <c r="AB734" s="214"/>
      <c r="AC734" s="214"/>
      <c r="AD734" s="214"/>
      <c r="AE734" s="214"/>
      <c r="AF734" s="214"/>
      <c r="AG734" s="214" t="s">
        <v>170</v>
      </c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1">
      <c r="A735" s="233">
        <v>182</v>
      </c>
      <c r="B735" s="234" t="s">
        <v>966</v>
      </c>
      <c r="C735" s="252" t="s">
        <v>967</v>
      </c>
      <c r="D735" s="235" t="s">
        <v>203</v>
      </c>
      <c r="E735" s="236">
        <v>251.0975</v>
      </c>
      <c r="F735" s="237"/>
      <c r="G735" s="238">
        <f>ROUND(E735*F735,2)</f>
        <v>0</v>
      </c>
      <c r="H735" s="237"/>
      <c r="I735" s="238">
        <f>ROUND(E735*H735,2)</f>
        <v>0</v>
      </c>
      <c r="J735" s="237"/>
      <c r="K735" s="238">
        <f>ROUND(E735*J735,2)</f>
        <v>0</v>
      </c>
      <c r="L735" s="238">
        <v>21</v>
      </c>
      <c r="M735" s="238">
        <f>G735*(1+L735/100)</f>
        <v>0</v>
      </c>
      <c r="N735" s="238">
        <v>3.8150000000000003E-2</v>
      </c>
      <c r="O735" s="238">
        <f>ROUND(E735*N735,2)</f>
        <v>9.58</v>
      </c>
      <c r="P735" s="238">
        <v>0</v>
      </c>
      <c r="Q735" s="238">
        <f>ROUND(E735*P735,2)</f>
        <v>0</v>
      </c>
      <c r="R735" s="238"/>
      <c r="S735" s="238" t="s">
        <v>219</v>
      </c>
      <c r="T735" s="239" t="s">
        <v>220</v>
      </c>
      <c r="U735" s="223">
        <v>0</v>
      </c>
      <c r="V735" s="223">
        <f>ROUND(E735*U735,2)</f>
        <v>0</v>
      </c>
      <c r="W735" s="223"/>
      <c r="X735" s="223" t="s">
        <v>167</v>
      </c>
      <c r="Y735" s="214"/>
      <c r="Z735" s="214"/>
      <c r="AA735" s="214"/>
      <c r="AB735" s="214"/>
      <c r="AC735" s="214"/>
      <c r="AD735" s="214"/>
      <c r="AE735" s="214"/>
      <c r="AF735" s="214"/>
      <c r="AG735" s="214" t="s">
        <v>168</v>
      </c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>
      <c r="A736" s="221"/>
      <c r="B736" s="222"/>
      <c r="C736" s="254" t="s">
        <v>783</v>
      </c>
      <c r="D736" s="224"/>
      <c r="E736" s="225">
        <v>60.3</v>
      </c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14"/>
      <c r="Z736" s="214"/>
      <c r="AA736" s="214"/>
      <c r="AB736" s="214"/>
      <c r="AC736" s="214"/>
      <c r="AD736" s="214"/>
      <c r="AE736" s="214"/>
      <c r="AF736" s="214"/>
      <c r="AG736" s="214" t="s">
        <v>172</v>
      </c>
      <c r="AH736" s="214">
        <v>0</v>
      </c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1">
      <c r="A737" s="221"/>
      <c r="B737" s="222"/>
      <c r="C737" s="254" t="s">
        <v>784</v>
      </c>
      <c r="D737" s="224"/>
      <c r="E737" s="225">
        <v>18.100000000000001</v>
      </c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14"/>
      <c r="Z737" s="214"/>
      <c r="AA737" s="214"/>
      <c r="AB737" s="214"/>
      <c r="AC737" s="214"/>
      <c r="AD737" s="214"/>
      <c r="AE737" s="214"/>
      <c r="AF737" s="214"/>
      <c r="AG737" s="214" t="s">
        <v>172</v>
      </c>
      <c r="AH737" s="214">
        <v>0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1">
      <c r="A738" s="221"/>
      <c r="B738" s="222"/>
      <c r="C738" s="254" t="s">
        <v>373</v>
      </c>
      <c r="D738" s="224"/>
      <c r="E738" s="225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14"/>
      <c r="Z738" s="214"/>
      <c r="AA738" s="214"/>
      <c r="AB738" s="214"/>
      <c r="AC738" s="214"/>
      <c r="AD738" s="214"/>
      <c r="AE738" s="214"/>
      <c r="AF738" s="214"/>
      <c r="AG738" s="214" t="s">
        <v>172</v>
      </c>
      <c r="AH738" s="214">
        <v>0</v>
      </c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1">
      <c r="A739" s="221"/>
      <c r="B739" s="222"/>
      <c r="C739" s="254" t="s">
        <v>785</v>
      </c>
      <c r="D739" s="224"/>
      <c r="E739" s="225">
        <v>70.2</v>
      </c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14"/>
      <c r="Z739" s="214"/>
      <c r="AA739" s="214"/>
      <c r="AB739" s="214"/>
      <c r="AC739" s="214"/>
      <c r="AD739" s="214"/>
      <c r="AE739" s="214"/>
      <c r="AF739" s="214"/>
      <c r="AG739" s="214" t="s">
        <v>172</v>
      </c>
      <c r="AH739" s="214">
        <v>0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1">
      <c r="A740" s="221"/>
      <c r="B740" s="222"/>
      <c r="C740" s="254" t="s">
        <v>786</v>
      </c>
      <c r="D740" s="224"/>
      <c r="E740" s="225">
        <v>47.09</v>
      </c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14"/>
      <c r="Z740" s="214"/>
      <c r="AA740" s="214"/>
      <c r="AB740" s="214"/>
      <c r="AC740" s="214"/>
      <c r="AD740" s="214"/>
      <c r="AE740" s="214"/>
      <c r="AF740" s="214"/>
      <c r="AG740" s="214" t="s">
        <v>172</v>
      </c>
      <c r="AH740" s="214">
        <v>0</v>
      </c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1">
      <c r="A741" s="221"/>
      <c r="B741" s="222"/>
      <c r="C741" s="254" t="s">
        <v>787</v>
      </c>
      <c r="D741" s="224"/>
      <c r="E741" s="225">
        <v>55.41</v>
      </c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14"/>
      <c r="Z741" s="214"/>
      <c r="AA741" s="214"/>
      <c r="AB741" s="214"/>
      <c r="AC741" s="214"/>
      <c r="AD741" s="214"/>
      <c r="AE741" s="214"/>
      <c r="AF741" s="214"/>
      <c r="AG741" s="214" t="s">
        <v>172</v>
      </c>
      <c r="AH741" s="214">
        <v>0</v>
      </c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1">
      <c r="A742" s="233">
        <v>183</v>
      </c>
      <c r="B742" s="234" t="s">
        <v>968</v>
      </c>
      <c r="C742" s="252" t="s">
        <v>969</v>
      </c>
      <c r="D742" s="235" t="s">
        <v>203</v>
      </c>
      <c r="E742" s="236">
        <v>251.0975</v>
      </c>
      <c r="F742" s="237"/>
      <c r="G742" s="238">
        <f>ROUND(E742*F742,2)</f>
        <v>0</v>
      </c>
      <c r="H742" s="237"/>
      <c r="I742" s="238">
        <f>ROUND(E742*H742,2)</f>
        <v>0</v>
      </c>
      <c r="J742" s="237"/>
      <c r="K742" s="238">
        <f>ROUND(E742*J742,2)</f>
        <v>0</v>
      </c>
      <c r="L742" s="238">
        <v>21</v>
      </c>
      <c r="M742" s="238">
        <f>G742*(1+L742/100)</f>
        <v>0</v>
      </c>
      <c r="N742" s="238">
        <v>4.8000000000000001E-4</v>
      </c>
      <c r="O742" s="238">
        <f>ROUND(E742*N742,2)</f>
        <v>0.12</v>
      </c>
      <c r="P742" s="238">
        <v>0</v>
      </c>
      <c r="Q742" s="238">
        <f>ROUND(E742*P742,2)</f>
        <v>0</v>
      </c>
      <c r="R742" s="238"/>
      <c r="S742" s="238" t="s">
        <v>219</v>
      </c>
      <c r="T742" s="239" t="s">
        <v>220</v>
      </c>
      <c r="U742" s="223">
        <v>0</v>
      </c>
      <c r="V742" s="223">
        <f>ROUND(E742*U742,2)</f>
        <v>0</v>
      </c>
      <c r="W742" s="223"/>
      <c r="X742" s="223" t="s">
        <v>167</v>
      </c>
      <c r="Y742" s="214"/>
      <c r="Z742" s="214"/>
      <c r="AA742" s="214"/>
      <c r="AB742" s="214"/>
      <c r="AC742" s="214"/>
      <c r="AD742" s="214"/>
      <c r="AE742" s="214"/>
      <c r="AF742" s="214"/>
      <c r="AG742" s="214" t="s">
        <v>216</v>
      </c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1">
      <c r="A743" s="221"/>
      <c r="B743" s="222"/>
      <c r="C743" s="254" t="s">
        <v>783</v>
      </c>
      <c r="D743" s="224"/>
      <c r="E743" s="225">
        <v>60.3</v>
      </c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14"/>
      <c r="Z743" s="214"/>
      <c r="AA743" s="214"/>
      <c r="AB743" s="214"/>
      <c r="AC743" s="214"/>
      <c r="AD743" s="214"/>
      <c r="AE743" s="214"/>
      <c r="AF743" s="214"/>
      <c r="AG743" s="214" t="s">
        <v>172</v>
      </c>
      <c r="AH743" s="214">
        <v>0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1">
      <c r="A744" s="221"/>
      <c r="B744" s="222"/>
      <c r="C744" s="254" t="s">
        <v>784</v>
      </c>
      <c r="D744" s="224"/>
      <c r="E744" s="225">
        <v>18.100000000000001</v>
      </c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14"/>
      <c r="Z744" s="214"/>
      <c r="AA744" s="214"/>
      <c r="AB744" s="214"/>
      <c r="AC744" s="214"/>
      <c r="AD744" s="214"/>
      <c r="AE744" s="214"/>
      <c r="AF744" s="214"/>
      <c r="AG744" s="214" t="s">
        <v>172</v>
      </c>
      <c r="AH744" s="214">
        <v>0</v>
      </c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1">
      <c r="A745" s="221"/>
      <c r="B745" s="222"/>
      <c r="C745" s="254" t="s">
        <v>373</v>
      </c>
      <c r="D745" s="224"/>
      <c r="E745" s="225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14"/>
      <c r="Z745" s="214"/>
      <c r="AA745" s="214"/>
      <c r="AB745" s="214"/>
      <c r="AC745" s="214"/>
      <c r="AD745" s="214"/>
      <c r="AE745" s="214"/>
      <c r="AF745" s="214"/>
      <c r="AG745" s="214" t="s">
        <v>172</v>
      </c>
      <c r="AH745" s="214">
        <v>0</v>
      </c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1">
      <c r="A746" s="221"/>
      <c r="B746" s="222"/>
      <c r="C746" s="254" t="s">
        <v>785</v>
      </c>
      <c r="D746" s="224"/>
      <c r="E746" s="225">
        <v>70.2</v>
      </c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14"/>
      <c r="Z746" s="214"/>
      <c r="AA746" s="214"/>
      <c r="AB746" s="214"/>
      <c r="AC746" s="214"/>
      <c r="AD746" s="214"/>
      <c r="AE746" s="214"/>
      <c r="AF746" s="214"/>
      <c r="AG746" s="214" t="s">
        <v>172</v>
      </c>
      <c r="AH746" s="214">
        <v>0</v>
      </c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1">
      <c r="A747" s="221"/>
      <c r="B747" s="222"/>
      <c r="C747" s="254" t="s">
        <v>786</v>
      </c>
      <c r="D747" s="224"/>
      <c r="E747" s="225">
        <v>47.09</v>
      </c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14"/>
      <c r="Z747" s="214"/>
      <c r="AA747" s="214"/>
      <c r="AB747" s="214"/>
      <c r="AC747" s="214"/>
      <c r="AD747" s="214"/>
      <c r="AE747" s="214"/>
      <c r="AF747" s="214"/>
      <c r="AG747" s="214" t="s">
        <v>172</v>
      </c>
      <c r="AH747" s="214">
        <v>0</v>
      </c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1">
      <c r="A748" s="221"/>
      <c r="B748" s="222"/>
      <c r="C748" s="254" t="s">
        <v>787</v>
      </c>
      <c r="D748" s="224"/>
      <c r="E748" s="225">
        <v>55.41</v>
      </c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14"/>
      <c r="Z748" s="214"/>
      <c r="AA748" s="214"/>
      <c r="AB748" s="214"/>
      <c r="AC748" s="214"/>
      <c r="AD748" s="214"/>
      <c r="AE748" s="214"/>
      <c r="AF748" s="214"/>
      <c r="AG748" s="214" t="s">
        <v>172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>
      <c r="A749" s="227" t="s">
        <v>159</v>
      </c>
      <c r="B749" s="228" t="s">
        <v>108</v>
      </c>
      <c r="C749" s="251" t="s">
        <v>109</v>
      </c>
      <c r="D749" s="229"/>
      <c r="E749" s="230"/>
      <c r="F749" s="231"/>
      <c r="G749" s="231">
        <f>SUMIF(AG750:AG758,"&lt;&gt;NOR",G750:G758)</f>
        <v>0</v>
      </c>
      <c r="H749" s="231"/>
      <c r="I749" s="231">
        <f>SUM(I750:I758)</f>
        <v>0</v>
      </c>
      <c r="J749" s="231"/>
      <c r="K749" s="231">
        <f>SUM(K750:K758)</f>
        <v>0</v>
      </c>
      <c r="L749" s="231"/>
      <c r="M749" s="231">
        <f>SUM(M750:M758)</f>
        <v>0</v>
      </c>
      <c r="N749" s="231"/>
      <c r="O749" s="231">
        <f>SUM(O750:O758)</f>
        <v>0.15000000000000002</v>
      </c>
      <c r="P749" s="231"/>
      <c r="Q749" s="231">
        <f>SUM(Q750:Q758)</f>
        <v>0</v>
      </c>
      <c r="R749" s="231"/>
      <c r="S749" s="231"/>
      <c r="T749" s="232"/>
      <c r="U749" s="226"/>
      <c r="V749" s="226">
        <f>SUM(V750:V758)</f>
        <v>0</v>
      </c>
      <c r="W749" s="226"/>
      <c r="X749" s="226"/>
      <c r="AG749" t="s">
        <v>160</v>
      </c>
    </row>
    <row r="750" spans="1:60" ht="45" outlineLevel="1">
      <c r="A750" s="242">
        <v>184</v>
      </c>
      <c r="B750" s="243" t="s">
        <v>970</v>
      </c>
      <c r="C750" s="255" t="s">
        <v>971</v>
      </c>
      <c r="D750" s="244" t="s">
        <v>223</v>
      </c>
      <c r="E750" s="245">
        <v>7.1</v>
      </c>
      <c r="F750" s="246"/>
      <c r="G750" s="247">
        <f>ROUND(E750*F750,2)</f>
        <v>0</v>
      </c>
      <c r="H750" s="246"/>
      <c r="I750" s="247">
        <f>ROUND(E750*H750,2)</f>
        <v>0</v>
      </c>
      <c r="J750" s="246"/>
      <c r="K750" s="247">
        <f>ROUND(E750*J750,2)</f>
        <v>0</v>
      </c>
      <c r="L750" s="247">
        <v>21</v>
      </c>
      <c r="M750" s="247">
        <f>G750*(1+L750/100)</f>
        <v>0</v>
      </c>
      <c r="N750" s="247">
        <v>3.7799999999999999E-3</v>
      </c>
      <c r="O750" s="247">
        <f>ROUND(E750*N750,2)</f>
        <v>0.03</v>
      </c>
      <c r="P750" s="247">
        <v>0</v>
      </c>
      <c r="Q750" s="247">
        <f>ROUND(E750*P750,2)</f>
        <v>0</v>
      </c>
      <c r="R750" s="247" t="s">
        <v>972</v>
      </c>
      <c r="S750" s="247" t="s">
        <v>165</v>
      </c>
      <c r="T750" s="248" t="s">
        <v>166</v>
      </c>
      <c r="U750" s="223">
        <v>0</v>
      </c>
      <c r="V750" s="223">
        <f>ROUND(E750*U750,2)</f>
        <v>0</v>
      </c>
      <c r="W750" s="223"/>
      <c r="X750" s="223" t="s">
        <v>167</v>
      </c>
      <c r="Y750" s="214"/>
      <c r="Z750" s="214"/>
      <c r="AA750" s="214"/>
      <c r="AB750" s="214"/>
      <c r="AC750" s="214"/>
      <c r="AD750" s="214"/>
      <c r="AE750" s="214"/>
      <c r="AF750" s="214"/>
      <c r="AG750" s="214" t="s">
        <v>216</v>
      </c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ht="33.75" outlineLevel="1">
      <c r="A751" s="233">
        <v>185</v>
      </c>
      <c r="B751" s="234" t="s">
        <v>973</v>
      </c>
      <c r="C751" s="252" t="s">
        <v>974</v>
      </c>
      <c r="D751" s="235" t="s">
        <v>223</v>
      </c>
      <c r="E751" s="236">
        <v>13.08</v>
      </c>
      <c r="F751" s="237"/>
      <c r="G751" s="238">
        <f>ROUND(E751*F751,2)</f>
        <v>0</v>
      </c>
      <c r="H751" s="237"/>
      <c r="I751" s="238">
        <f>ROUND(E751*H751,2)</f>
        <v>0</v>
      </c>
      <c r="J751" s="237"/>
      <c r="K751" s="238">
        <f>ROUND(E751*J751,2)</f>
        <v>0</v>
      </c>
      <c r="L751" s="238">
        <v>21</v>
      </c>
      <c r="M751" s="238">
        <f>G751*(1+L751/100)</f>
        <v>0</v>
      </c>
      <c r="N751" s="238">
        <v>1.81E-3</v>
      </c>
      <c r="O751" s="238">
        <f>ROUND(E751*N751,2)</f>
        <v>0.02</v>
      </c>
      <c r="P751" s="238">
        <v>0</v>
      </c>
      <c r="Q751" s="238">
        <f>ROUND(E751*P751,2)</f>
        <v>0</v>
      </c>
      <c r="R751" s="238" t="s">
        <v>972</v>
      </c>
      <c r="S751" s="238" t="s">
        <v>165</v>
      </c>
      <c r="T751" s="239" t="s">
        <v>166</v>
      </c>
      <c r="U751" s="223">
        <v>0</v>
      </c>
      <c r="V751" s="223">
        <f>ROUND(E751*U751,2)</f>
        <v>0</v>
      </c>
      <c r="W751" s="223"/>
      <c r="X751" s="223" t="s">
        <v>167</v>
      </c>
      <c r="Y751" s="214"/>
      <c r="Z751" s="214"/>
      <c r="AA751" s="214"/>
      <c r="AB751" s="214"/>
      <c r="AC751" s="214"/>
      <c r="AD751" s="214"/>
      <c r="AE751" s="214"/>
      <c r="AF751" s="214"/>
      <c r="AG751" s="214" t="s">
        <v>168</v>
      </c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1">
      <c r="A752" s="221"/>
      <c r="B752" s="222"/>
      <c r="C752" s="253" t="s">
        <v>975</v>
      </c>
      <c r="D752" s="241"/>
      <c r="E752" s="241"/>
      <c r="F752" s="241"/>
      <c r="G752" s="241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14"/>
      <c r="Z752" s="214"/>
      <c r="AA752" s="214"/>
      <c r="AB752" s="214"/>
      <c r="AC752" s="214"/>
      <c r="AD752" s="214"/>
      <c r="AE752" s="214"/>
      <c r="AF752" s="214"/>
      <c r="AG752" s="214" t="s">
        <v>170</v>
      </c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1">
      <c r="A753" s="221"/>
      <c r="B753" s="222"/>
      <c r="C753" s="254" t="s">
        <v>739</v>
      </c>
      <c r="D753" s="224"/>
      <c r="E753" s="225">
        <v>1</v>
      </c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14"/>
      <c r="Z753" s="214"/>
      <c r="AA753" s="214"/>
      <c r="AB753" s="214"/>
      <c r="AC753" s="214"/>
      <c r="AD753" s="214"/>
      <c r="AE753" s="214"/>
      <c r="AF753" s="214"/>
      <c r="AG753" s="214" t="s">
        <v>172</v>
      </c>
      <c r="AH753" s="214">
        <v>0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1">
      <c r="A754" s="221"/>
      <c r="B754" s="222"/>
      <c r="C754" s="254" t="s">
        <v>740</v>
      </c>
      <c r="D754" s="224"/>
      <c r="E754" s="225">
        <v>8</v>
      </c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14"/>
      <c r="Z754" s="214"/>
      <c r="AA754" s="214"/>
      <c r="AB754" s="214"/>
      <c r="AC754" s="214"/>
      <c r="AD754" s="214"/>
      <c r="AE754" s="214"/>
      <c r="AF754" s="214"/>
      <c r="AG754" s="214" t="s">
        <v>172</v>
      </c>
      <c r="AH754" s="214">
        <v>0</v>
      </c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1">
      <c r="A755" s="221"/>
      <c r="B755" s="222"/>
      <c r="C755" s="254" t="s">
        <v>741</v>
      </c>
      <c r="D755" s="224"/>
      <c r="E755" s="225">
        <v>4.08</v>
      </c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14"/>
      <c r="Z755" s="214"/>
      <c r="AA755" s="214"/>
      <c r="AB755" s="214"/>
      <c r="AC755" s="214"/>
      <c r="AD755" s="214"/>
      <c r="AE755" s="214"/>
      <c r="AF755" s="214"/>
      <c r="AG755" s="214" t="s">
        <v>172</v>
      </c>
      <c r="AH755" s="214">
        <v>0</v>
      </c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1">
      <c r="A756" s="233">
        <v>186</v>
      </c>
      <c r="B756" s="234" t="s">
        <v>976</v>
      </c>
      <c r="C756" s="252" t="s">
        <v>977</v>
      </c>
      <c r="D756" s="235" t="s">
        <v>0</v>
      </c>
      <c r="E756" s="236">
        <v>259.33890000000002</v>
      </c>
      <c r="F756" s="237"/>
      <c r="G756" s="238">
        <f>ROUND(E756*F756,2)</f>
        <v>0</v>
      </c>
      <c r="H756" s="237"/>
      <c r="I756" s="238">
        <f>ROUND(E756*H756,2)</f>
        <v>0</v>
      </c>
      <c r="J756" s="237"/>
      <c r="K756" s="238">
        <f>ROUND(E756*J756,2)</f>
        <v>0</v>
      </c>
      <c r="L756" s="238">
        <v>21</v>
      </c>
      <c r="M756" s="238">
        <f>G756*(1+L756/100)</f>
        <v>0</v>
      </c>
      <c r="N756" s="238">
        <v>0</v>
      </c>
      <c r="O756" s="238">
        <f>ROUND(E756*N756,2)</f>
        <v>0</v>
      </c>
      <c r="P756" s="238">
        <v>0</v>
      </c>
      <c r="Q756" s="238">
        <f>ROUND(E756*P756,2)</f>
        <v>0</v>
      </c>
      <c r="R756" s="238" t="s">
        <v>972</v>
      </c>
      <c r="S756" s="238" t="s">
        <v>165</v>
      </c>
      <c r="T756" s="239" t="s">
        <v>166</v>
      </c>
      <c r="U756" s="223">
        <v>0</v>
      </c>
      <c r="V756" s="223">
        <f>ROUND(E756*U756,2)</f>
        <v>0</v>
      </c>
      <c r="W756" s="223"/>
      <c r="X756" s="223" t="s">
        <v>167</v>
      </c>
      <c r="Y756" s="214"/>
      <c r="Z756" s="214"/>
      <c r="AA756" s="214"/>
      <c r="AB756" s="214"/>
      <c r="AC756" s="214"/>
      <c r="AD756" s="214"/>
      <c r="AE756" s="214"/>
      <c r="AF756" s="214"/>
      <c r="AG756" s="214" t="s">
        <v>893</v>
      </c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1">
      <c r="A757" s="221"/>
      <c r="B757" s="222"/>
      <c r="C757" s="253" t="s">
        <v>894</v>
      </c>
      <c r="D757" s="241"/>
      <c r="E757" s="241"/>
      <c r="F757" s="241"/>
      <c r="G757" s="241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14"/>
      <c r="Z757" s="214"/>
      <c r="AA757" s="214"/>
      <c r="AB757" s="214"/>
      <c r="AC757" s="214"/>
      <c r="AD757" s="214"/>
      <c r="AE757" s="214"/>
      <c r="AF757" s="214"/>
      <c r="AG757" s="214" t="s">
        <v>170</v>
      </c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1">
      <c r="A758" s="242">
        <v>187</v>
      </c>
      <c r="B758" s="243" t="s">
        <v>978</v>
      </c>
      <c r="C758" s="255" t="s">
        <v>979</v>
      </c>
      <c r="D758" s="244" t="s">
        <v>223</v>
      </c>
      <c r="E758" s="245">
        <v>31</v>
      </c>
      <c r="F758" s="246"/>
      <c r="G758" s="247">
        <f>ROUND(E758*F758,2)</f>
        <v>0</v>
      </c>
      <c r="H758" s="246"/>
      <c r="I758" s="247">
        <f>ROUND(E758*H758,2)</f>
        <v>0</v>
      </c>
      <c r="J758" s="246"/>
      <c r="K758" s="247">
        <f>ROUND(E758*J758,2)</f>
        <v>0</v>
      </c>
      <c r="L758" s="247">
        <v>21</v>
      </c>
      <c r="M758" s="247">
        <f>G758*(1+L758/100)</f>
        <v>0</v>
      </c>
      <c r="N758" s="247">
        <v>3.3E-3</v>
      </c>
      <c r="O758" s="247">
        <f>ROUND(E758*N758,2)</f>
        <v>0.1</v>
      </c>
      <c r="P758" s="247">
        <v>0</v>
      </c>
      <c r="Q758" s="247">
        <f>ROUND(E758*P758,2)</f>
        <v>0</v>
      </c>
      <c r="R758" s="247"/>
      <c r="S758" s="247" t="s">
        <v>219</v>
      </c>
      <c r="T758" s="248" t="s">
        <v>220</v>
      </c>
      <c r="U758" s="223">
        <v>0</v>
      </c>
      <c r="V758" s="223">
        <f>ROUND(E758*U758,2)</f>
        <v>0</v>
      </c>
      <c r="W758" s="223"/>
      <c r="X758" s="223" t="s">
        <v>167</v>
      </c>
      <c r="Y758" s="214"/>
      <c r="Z758" s="214"/>
      <c r="AA758" s="214"/>
      <c r="AB758" s="214"/>
      <c r="AC758" s="214"/>
      <c r="AD758" s="214"/>
      <c r="AE758" s="214"/>
      <c r="AF758" s="214"/>
      <c r="AG758" s="214" t="s">
        <v>216</v>
      </c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>
      <c r="A759" s="227" t="s">
        <v>159</v>
      </c>
      <c r="B759" s="228" t="s">
        <v>110</v>
      </c>
      <c r="C759" s="251" t="s">
        <v>111</v>
      </c>
      <c r="D759" s="229"/>
      <c r="E759" s="230"/>
      <c r="F759" s="231"/>
      <c r="G759" s="231">
        <f>SUMIF(AG760:AG767,"&lt;&gt;NOR",G760:G767)</f>
        <v>0</v>
      </c>
      <c r="H759" s="231"/>
      <c r="I759" s="231">
        <f>SUM(I760:I767)</f>
        <v>0</v>
      </c>
      <c r="J759" s="231"/>
      <c r="K759" s="231">
        <f>SUM(K760:K767)</f>
        <v>0</v>
      </c>
      <c r="L759" s="231"/>
      <c r="M759" s="231">
        <f>SUM(M760:M767)</f>
        <v>0</v>
      </c>
      <c r="N759" s="231"/>
      <c r="O759" s="231">
        <f>SUM(O760:O767)</f>
        <v>0</v>
      </c>
      <c r="P759" s="231"/>
      <c r="Q759" s="231">
        <f>SUM(Q760:Q767)</f>
        <v>0</v>
      </c>
      <c r="R759" s="231"/>
      <c r="S759" s="231"/>
      <c r="T759" s="232"/>
      <c r="U759" s="226"/>
      <c r="V759" s="226">
        <f>SUM(V760:V767)</f>
        <v>0</v>
      </c>
      <c r="W759" s="226"/>
      <c r="X759" s="226"/>
      <c r="AG759" t="s">
        <v>160</v>
      </c>
    </row>
    <row r="760" spans="1:60" ht="22.5" outlineLevel="1">
      <c r="A760" s="242">
        <v>188</v>
      </c>
      <c r="B760" s="243" t="s">
        <v>980</v>
      </c>
      <c r="C760" s="255" t="s">
        <v>981</v>
      </c>
      <c r="D760" s="244" t="s">
        <v>210</v>
      </c>
      <c r="E760" s="245">
        <v>1</v>
      </c>
      <c r="F760" s="246"/>
      <c r="G760" s="247">
        <f>ROUND(E760*F760,2)</f>
        <v>0</v>
      </c>
      <c r="H760" s="246"/>
      <c r="I760" s="247">
        <f>ROUND(E760*H760,2)</f>
        <v>0</v>
      </c>
      <c r="J760" s="246"/>
      <c r="K760" s="247">
        <f>ROUND(E760*J760,2)</f>
        <v>0</v>
      </c>
      <c r="L760" s="247">
        <v>21</v>
      </c>
      <c r="M760" s="247">
        <f>G760*(1+L760/100)</f>
        <v>0</v>
      </c>
      <c r="N760" s="247">
        <v>0</v>
      </c>
      <c r="O760" s="247">
        <f>ROUND(E760*N760,2)</f>
        <v>0</v>
      </c>
      <c r="P760" s="247">
        <v>0</v>
      </c>
      <c r="Q760" s="247">
        <f>ROUND(E760*P760,2)</f>
        <v>0</v>
      </c>
      <c r="R760" s="247" t="s">
        <v>855</v>
      </c>
      <c r="S760" s="247" t="s">
        <v>165</v>
      </c>
      <c r="T760" s="248" t="s">
        <v>166</v>
      </c>
      <c r="U760" s="223">
        <v>0</v>
      </c>
      <c r="V760" s="223">
        <f>ROUND(E760*U760,2)</f>
        <v>0</v>
      </c>
      <c r="W760" s="223"/>
      <c r="X760" s="223" t="s">
        <v>167</v>
      </c>
      <c r="Y760" s="214"/>
      <c r="Z760" s="214"/>
      <c r="AA760" s="214"/>
      <c r="AB760" s="214"/>
      <c r="AC760" s="214"/>
      <c r="AD760" s="214"/>
      <c r="AE760" s="214"/>
      <c r="AF760" s="214"/>
      <c r="AG760" s="214" t="s">
        <v>216</v>
      </c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ht="22.5" outlineLevel="1">
      <c r="A761" s="242">
        <v>189</v>
      </c>
      <c r="B761" s="243" t="s">
        <v>982</v>
      </c>
      <c r="C761" s="255" t="s">
        <v>983</v>
      </c>
      <c r="D761" s="244" t="s">
        <v>210</v>
      </c>
      <c r="E761" s="245">
        <v>1</v>
      </c>
      <c r="F761" s="246"/>
      <c r="G761" s="247">
        <f>ROUND(E761*F761,2)</f>
        <v>0</v>
      </c>
      <c r="H761" s="246"/>
      <c r="I761" s="247">
        <f>ROUND(E761*H761,2)</f>
        <v>0</v>
      </c>
      <c r="J761" s="246"/>
      <c r="K761" s="247">
        <f>ROUND(E761*J761,2)</f>
        <v>0</v>
      </c>
      <c r="L761" s="247">
        <v>21</v>
      </c>
      <c r="M761" s="247">
        <f>G761*(1+L761/100)</f>
        <v>0</v>
      </c>
      <c r="N761" s="247">
        <v>0</v>
      </c>
      <c r="O761" s="247">
        <f>ROUND(E761*N761,2)</f>
        <v>0</v>
      </c>
      <c r="P761" s="247">
        <v>0</v>
      </c>
      <c r="Q761" s="247">
        <f>ROUND(E761*P761,2)</f>
        <v>0</v>
      </c>
      <c r="R761" s="247" t="s">
        <v>855</v>
      </c>
      <c r="S761" s="247" t="s">
        <v>165</v>
      </c>
      <c r="T761" s="248" t="s">
        <v>166</v>
      </c>
      <c r="U761" s="223">
        <v>0</v>
      </c>
      <c r="V761" s="223">
        <f>ROUND(E761*U761,2)</f>
        <v>0</v>
      </c>
      <c r="W761" s="223"/>
      <c r="X761" s="223" t="s">
        <v>167</v>
      </c>
      <c r="Y761" s="214"/>
      <c r="Z761" s="214"/>
      <c r="AA761" s="214"/>
      <c r="AB761" s="214"/>
      <c r="AC761" s="214"/>
      <c r="AD761" s="214"/>
      <c r="AE761" s="214"/>
      <c r="AF761" s="214"/>
      <c r="AG761" s="214" t="s">
        <v>216</v>
      </c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1">
      <c r="A762" s="242">
        <v>190</v>
      </c>
      <c r="B762" s="243" t="s">
        <v>984</v>
      </c>
      <c r="C762" s="255" t="s">
        <v>985</v>
      </c>
      <c r="D762" s="244" t="s">
        <v>210</v>
      </c>
      <c r="E762" s="245">
        <v>2</v>
      </c>
      <c r="F762" s="246"/>
      <c r="G762" s="247">
        <f>ROUND(E762*F762,2)</f>
        <v>0</v>
      </c>
      <c r="H762" s="246"/>
      <c r="I762" s="247">
        <f>ROUND(E762*H762,2)</f>
        <v>0</v>
      </c>
      <c r="J762" s="246"/>
      <c r="K762" s="247">
        <f>ROUND(E762*J762,2)</f>
        <v>0</v>
      </c>
      <c r="L762" s="247">
        <v>21</v>
      </c>
      <c r="M762" s="247">
        <f>G762*(1+L762/100)</f>
        <v>0</v>
      </c>
      <c r="N762" s="247">
        <v>0</v>
      </c>
      <c r="O762" s="247">
        <f>ROUND(E762*N762,2)</f>
        <v>0</v>
      </c>
      <c r="P762" s="247">
        <v>0</v>
      </c>
      <c r="Q762" s="247">
        <f>ROUND(E762*P762,2)</f>
        <v>0</v>
      </c>
      <c r="R762" s="247" t="s">
        <v>855</v>
      </c>
      <c r="S762" s="247" t="s">
        <v>165</v>
      </c>
      <c r="T762" s="248" t="s">
        <v>166</v>
      </c>
      <c r="U762" s="223">
        <v>0</v>
      </c>
      <c r="V762" s="223">
        <f>ROUND(E762*U762,2)</f>
        <v>0</v>
      </c>
      <c r="W762" s="223"/>
      <c r="X762" s="223" t="s">
        <v>167</v>
      </c>
      <c r="Y762" s="214"/>
      <c r="Z762" s="214"/>
      <c r="AA762" s="214"/>
      <c r="AB762" s="214"/>
      <c r="AC762" s="214"/>
      <c r="AD762" s="214"/>
      <c r="AE762" s="214"/>
      <c r="AF762" s="214"/>
      <c r="AG762" s="214" t="s">
        <v>216</v>
      </c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1">
      <c r="A763" s="233">
        <v>191</v>
      </c>
      <c r="B763" s="234" t="s">
        <v>986</v>
      </c>
      <c r="C763" s="252" t="s">
        <v>987</v>
      </c>
      <c r="D763" s="235" t="s">
        <v>0</v>
      </c>
      <c r="E763" s="236">
        <v>89.185000000000002</v>
      </c>
      <c r="F763" s="237"/>
      <c r="G763" s="238">
        <f>ROUND(E763*F763,2)</f>
        <v>0</v>
      </c>
      <c r="H763" s="237"/>
      <c r="I763" s="238">
        <f>ROUND(E763*H763,2)</f>
        <v>0</v>
      </c>
      <c r="J763" s="237"/>
      <c r="K763" s="238">
        <f>ROUND(E763*J763,2)</f>
        <v>0</v>
      </c>
      <c r="L763" s="238">
        <v>21</v>
      </c>
      <c r="M763" s="238">
        <f>G763*(1+L763/100)</f>
        <v>0</v>
      </c>
      <c r="N763" s="238">
        <v>0</v>
      </c>
      <c r="O763" s="238">
        <f>ROUND(E763*N763,2)</f>
        <v>0</v>
      </c>
      <c r="P763" s="238">
        <v>0</v>
      </c>
      <c r="Q763" s="238">
        <f>ROUND(E763*P763,2)</f>
        <v>0</v>
      </c>
      <c r="R763" s="238" t="s">
        <v>855</v>
      </c>
      <c r="S763" s="238" t="s">
        <v>165</v>
      </c>
      <c r="T763" s="239" t="s">
        <v>166</v>
      </c>
      <c r="U763" s="223">
        <v>0</v>
      </c>
      <c r="V763" s="223">
        <f>ROUND(E763*U763,2)</f>
        <v>0</v>
      </c>
      <c r="W763" s="223"/>
      <c r="X763" s="223" t="s">
        <v>167</v>
      </c>
      <c r="Y763" s="214"/>
      <c r="Z763" s="214"/>
      <c r="AA763" s="214"/>
      <c r="AB763" s="214"/>
      <c r="AC763" s="214"/>
      <c r="AD763" s="214"/>
      <c r="AE763" s="214"/>
      <c r="AF763" s="214"/>
      <c r="AG763" s="214" t="s">
        <v>893</v>
      </c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1">
      <c r="A764" s="221"/>
      <c r="B764" s="222"/>
      <c r="C764" s="253" t="s">
        <v>894</v>
      </c>
      <c r="D764" s="241"/>
      <c r="E764" s="241"/>
      <c r="F764" s="241"/>
      <c r="G764" s="241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14"/>
      <c r="Z764" s="214"/>
      <c r="AA764" s="214"/>
      <c r="AB764" s="214"/>
      <c r="AC764" s="214"/>
      <c r="AD764" s="214"/>
      <c r="AE764" s="214"/>
      <c r="AF764" s="214"/>
      <c r="AG764" s="214" t="s">
        <v>170</v>
      </c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1">
      <c r="A765" s="242">
        <v>192</v>
      </c>
      <c r="B765" s="243" t="s">
        <v>988</v>
      </c>
      <c r="C765" s="255" t="s">
        <v>989</v>
      </c>
      <c r="D765" s="244" t="s">
        <v>990</v>
      </c>
      <c r="E765" s="245">
        <v>2</v>
      </c>
      <c r="F765" s="246"/>
      <c r="G765" s="247">
        <f>ROUND(E765*F765,2)</f>
        <v>0</v>
      </c>
      <c r="H765" s="246"/>
      <c r="I765" s="247">
        <f>ROUND(E765*H765,2)</f>
        <v>0</v>
      </c>
      <c r="J765" s="246"/>
      <c r="K765" s="247">
        <f>ROUND(E765*J765,2)</f>
        <v>0</v>
      </c>
      <c r="L765" s="247">
        <v>21</v>
      </c>
      <c r="M765" s="247">
        <f>G765*(1+L765/100)</f>
        <v>0</v>
      </c>
      <c r="N765" s="247">
        <v>0</v>
      </c>
      <c r="O765" s="247">
        <f>ROUND(E765*N765,2)</f>
        <v>0</v>
      </c>
      <c r="P765" s="247">
        <v>0</v>
      </c>
      <c r="Q765" s="247">
        <f>ROUND(E765*P765,2)</f>
        <v>0</v>
      </c>
      <c r="R765" s="247"/>
      <c r="S765" s="247" t="s">
        <v>219</v>
      </c>
      <c r="T765" s="248" t="s">
        <v>220</v>
      </c>
      <c r="U765" s="223">
        <v>0</v>
      </c>
      <c r="V765" s="223">
        <f>ROUND(E765*U765,2)</f>
        <v>0</v>
      </c>
      <c r="W765" s="223"/>
      <c r="X765" s="223" t="s">
        <v>167</v>
      </c>
      <c r="Y765" s="214"/>
      <c r="Z765" s="214"/>
      <c r="AA765" s="214"/>
      <c r="AB765" s="214"/>
      <c r="AC765" s="214"/>
      <c r="AD765" s="214"/>
      <c r="AE765" s="214"/>
      <c r="AF765" s="214"/>
      <c r="AG765" s="214" t="s">
        <v>175</v>
      </c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1">
      <c r="A766" s="242">
        <v>193</v>
      </c>
      <c r="B766" s="243" t="s">
        <v>991</v>
      </c>
      <c r="C766" s="255" t="s">
        <v>992</v>
      </c>
      <c r="D766" s="244" t="s">
        <v>990</v>
      </c>
      <c r="E766" s="245">
        <v>1</v>
      </c>
      <c r="F766" s="246"/>
      <c r="G766" s="247">
        <f>ROUND(E766*F766,2)</f>
        <v>0</v>
      </c>
      <c r="H766" s="246"/>
      <c r="I766" s="247">
        <f>ROUND(E766*H766,2)</f>
        <v>0</v>
      </c>
      <c r="J766" s="246"/>
      <c r="K766" s="247">
        <f>ROUND(E766*J766,2)</f>
        <v>0</v>
      </c>
      <c r="L766" s="247">
        <v>21</v>
      </c>
      <c r="M766" s="247">
        <f>G766*(1+L766/100)</f>
        <v>0</v>
      </c>
      <c r="N766" s="247">
        <v>0</v>
      </c>
      <c r="O766" s="247">
        <f>ROUND(E766*N766,2)</f>
        <v>0</v>
      </c>
      <c r="P766" s="247">
        <v>0</v>
      </c>
      <c r="Q766" s="247">
        <f>ROUND(E766*P766,2)</f>
        <v>0</v>
      </c>
      <c r="R766" s="247"/>
      <c r="S766" s="247" t="s">
        <v>219</v>
      </c>
      <c r="T766" s="248" t="s">
        <v>220</v>
      </c>
      <c r="U766" s="223">
        <v>0</v>
      </c>
      <c r="V766" s="223">
        <f>ROUND(E766*U766,2)</f>
        <v>0</v>
      </c>
      <c r="W766" s="223"/>
      <c r="X766" s="223" t="s">
        <v>232</v>
      </c>
      <c r="Y766" s="214"/>
      <c r="Z766" s="214"/>
      <c r="AA766" s="214"/>
      <c r="AB766" s="214"/>
      <c r="AC766" s="214"/>
      <c r="AD766" s="214"/>
      <c r="AE766" s="214"/>
      <c r="AF766" s="214"/>
      <c r="AG766" s="214" t="s">
        <v>905</v>
      </c>
      <c r="AH766" s="214"/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1">
      <c r="A767" s="242">
        <v>194</v>
      </c>
      <c r="B767" s="243" t="s">
        <v>993</v>
      </c>
      <c r="C767" s="255" t="s">
        <v>994</v>
      </c>
      <c r="D767" s="244" t="s">
        <v>990</v>
      </c>
      <c r="E767" s="245">
        <v>1</v>
      </c>
      <c r="F767" s="246"/>
      <c r="G767" s="247">
        <f>ROUND(E767*F767,2)</f>
        <v>0</v>
      </c>
      <c r="H767" s="246"/>
      <c r="I767" s="247">
        <f>ROUND(E767*H767,2)</f>
        <v>0</v>
      </c>
      <c r="J767" s="246"/>
      <c r="K767" s="247">
        <f>ROUND(E767*J767,2)</f>
        <v>0</v>
      </c>
      <c r="L767" s="247">
        <v>21</v>
      </c>
      <c r="M767" s="247">
        <f>G767*(1+L767/100)</f>
        <v>0</v>
      </c>
      <c r="N767" s="247">
        <v>0</v>
      </c>
      <c r="O767" s="247">
        <f>ROUND(E767*N767,2)</f>
        <v>0</v>
      </c>
      <c r="P767" s="247">
        <v>0</v>
      </c>
      <c r="Q767" s="247">
        <f>ROUND(E767*P767,2)</f>
        <v>0</v>
      </c>
      <c r="R767" s="247"/>
      <c r="S767" s="247" t="s">
        <v>219</v>
      </c>
      <c r="T767" s="248" t="s">
        <v>220</v>
      </c>
      <c r="U767" s="223">
        <v>0</v>
      </c>
      <c r="V767" s="223">
        <f>ROUND(E767*U767,2)</f>
        <v>0</v>
      </c>
      <c r="W767" s="223"/>
      <c r="X767" s="223" t="s">
        <v>232</v>
      </c>
      <c r="Y767" s="214"/>
      <c r="Z767" s="214"/>
      <c r="AA767" s="214"/>
      <c r="AB767" s="214"/>
      <c r="AC767" s="214"/>
      <c r="AD767" s="214"/>
      <c r="AE767" s="214"/>
      <c r="AF767" s="214"/>
      <c r="AG767" s="214" t="s">
        <v>905</v>
      </c>
      <c r="AH767" s="214"/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>
      <c r="A768" s="227" t="s">
        <v>159</v>
      </c>
      <c r="B768" s="228" t="s">
        <v>112</v>
      </c>
      <c r="C768" s="251" t="s">
        <v>113</v>
      </c>
      <c r="D768" s="229"/>
      <c r="E768" s="230"/>
      <c r="F768" s="231"/>
      <c r="G768" s="231">
        <f>SUMIF(AG769:AG779,"&lt;&gt;NOR",G769:G779)</f>
        <v>0</v>
      </c>
      <c r="H768" s="231"/>
      <c r="I768" s="231">
        <f>SUM(I769:I779)</f>
        <v>0</v>
      </c>
      <c r="J768" s="231"/>
      <c r="K768" s="231">
        <f>SUM(K769:K779)</f>
        <v>0</v>
      </c>
      <c r="L768" s="231"/>
      <c r="M768" s="231">
        <f>SUM(M769:M779)</f>
        <v>0</v>
      </c>
      <c r="N768" s="231"/>
      <c r="O768" s="231">
        <f>SUM(O769:O779)</f>
        <v>0</v>
      </c>
      <c r="P768" s="231"/>
      <c r="Q768" s="231">
        <f>SUM(Q769:Q779)</f>
        <v>0</v>
      </c>
      <c r="R768" s="231"/>
      <c r="S768" s="231"/>
      <c r="T768" s="232"/>
      <c r="U768" s="226"/>
      <c r="V768" s="226">
        <f>SUM(V769:V779)</f>
        <v>0</v>
      </c>
      <c r="W768" s="226"/>
      <c r="X768" s="226"/>
      <c r="AG768" t="s">
        <v>160</v>
      </c>
    </row>
    <row r="769" spans="1:60" outlineLevel="1">
      <c r="A769" s="233">
        <v>195</v>
      </c>
      <c r="B769" s="234" t="s">
        <v>995</v>
      </c>
      <c r="C769" s="252" t="s">
        <v>996</v>
      </c>
      <c r="D769" s="235" t="s">
        <v>0</v>
      </c>
      <c r="E769" s="236">
        <v>3027.8150000000001</v>
      </c>
      <c r="F769" s="237"/>
      <c r="G769" s="238">
        <f>ROUND(E769*F769,2)</f>
        <v>0</v>
      </c>
      <c r="H769" s="237"/>
      <c r="I769" s="238">
        <f>ROUND(E769*H769,2)</f>
        <v>0</v>
      </c>
      <c r="J769" s="237"/>
      <c r="K769" s="238">
        <f>ROUND(E769*J769,2)</f>
        <v>0</v>
      </c>
      <c r="L769" s="238">
        <v>21</v>
      </c>
      <c r="M769" s="238">
        <f>G769*(1+L769/100)</f>
        <v>0</v>
      </c>
      <c r="N769" s="238">
        <v>0</v>
      </c>
      <c r="O769" s="238">
        <f>ROUND(E769*N769,2)</f>
        <v>0</v>
      </c>
      <c r="P769" s="238">
        <v>0</v>
      </c>
      <c r="Q769" s="238">
        <f>ROUND(E769*P769,2)</f>
        <v>0</v>
      </c>
      <c r="R769" s="238" t="s">
        <v>215</v>
      </c>
      <c r="S769" s="238" t="s">
        <v>165</v>
      </c>
      <c r="T769" s="239" t="s">
        <v>166</v>
      </c>
      <c r="U769" s="223">
        <v>0</v>
      </c>
      <c r="V769" s="223">
        <f>ROUND(E769*U769,2)</f>
        <v>0</v>
      </c>
      <c r="W769" s="223"/>
      <c r="X769" s="223" t="s">
        <v>167</v>
      </c>
      <c r="Y769" s="214"/>
      <c r="Z769" s="214"/>
      <c r="AA769" s="214"/>
      <c r="AB769" s="214"/>
      <c r="AC769" s="214"/>
      <c r="AD769" s="214"/>
      <c r="AE769" s="214"/>
      <c r="AF769" s="214"/>
      <c r="AG769" s="214" t="s">
        <v>893</v>
      </c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1">
      <c r="A770" s="221"/>
      <c r="B770" s="222"/>
      <c r="C770" s="253" t="s">
        <v>894</v>
      </c>
      <c r="D770" s="241"/>
      <c r="E770" s="241"/>
      <c r="F770" s="241"/>
      <c r="G770" s="241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14"/>
      <c r="Z770" s="214"/>
      <c r="AA770" s="214"/>
      <c r="AB770" s="214"/>
      <c r="AC770" s="214"/>
      <c r="AD770" s="214"/>
      <c r="AE770" s="214"/>
      <c r="AF770" s="214"/>
      <c r="AG770" s="214" t="s">
        <v>170</v>
      </c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1">
      <c r="A771" s="233">
        <v>196</v>
      </c>
      <c r="B771" s="234" t="s">
        <v>997</v>
      </c>
      <c r="C771" s="252" t="s">
        <v>998</v>
      </c>
      <c r="D771" s="235" t="s">
        <v>203</v>
      </c>
      <c r="E771" s="236">
        <v>45.142499999999998</v>
      </c>
      <c r="F771" s="237"/>
      <c r="G771" s="238">
        <f>ROUND(E771*F771,2)</f>
        <v>0</v>
      </c>
      <c r="H771" s="237"/>
      <c r="I771" s="238">
        <f>ROUND(E771*H771,2)</f>
        <v>0</v>
      </c>
      <c r="J771" s="237"/>
      <c r="K771" s="238">
        <f>ROUND(E771*J771,2)</f>
        <v>0</v>
      </c>
      <c r="L771" s="238">
        <v>21</v>
      </c>
      <c r="M771" s="238">
        <f>G771*(1+L771/100)</f>
        <v>0</v>
      </c>
      <c r="N771" s="238">
        <v>0</v>
      </c>
      <c r="O771" s="238">
        <f>ROUND(E771*N771,2)</f>
        <v>0</v>
      </c>
      <c r="P771" s="238">
        <v>0</v>
      </c>
      <c r="Q771" s="238">
        <f>ROUND(E771*P771,2)</f>
        <v>0</v>
      </c>
      <c r="R771" s="238"/>
      <c r="S771" s="238" t="s">
        <v>219</v>
      </c>
      <c r="T771" s="239" t="s">
        <v>220</v>
      </c>
      <c r="U771" s="223">
        <v>0</v>
      </c>
      <c r="V771" s="223">
        <f>ROUND(E771*U771,2)</f>
        <v>0</v>
      </c>
      <c r="W771" s="223"/>
      <c r="X771" s="223" t="s">
        <v>167</v>
      </c>
      <c r="Y771" s="214"/>
      <c r="Z771" s="214"/>
      <c r="AA771" s="214"/>
      <c r="AB771" s="214"/>
      <c r="AC771" s="214"/>
      <c r="AD771" s="214"/>
      <c r="AE771" s="214"/>
      <c r="AF771" s="214"/>
      <c r="AG771" s="214" t="s">
        <v>216</v>
      </c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1">
      <c r="A772" s="221"/>
      <c r="B772" s="222"/>
      <c r="C772" s="254" t="s">
        <v>999</v>
      </c>
      <c r="D772" s="224"/>
      <c r="E772" s="225">
        <v>14.78</v>
      </c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14"/>
      <c r="Z772" s="214"/>
      <c r="AA772" s="214"/>
      <c r="AB772" s="214"/>
      <c r="AC772" s="214"/>
      <c r="AD772" s="214"/>
      <c r="AE772" s="214"/>
      <c r="AF772" s="214"/>
      <c r="AG772" s="214" t="s">
        <v>172</v>
      </c>
      <c r="AH772" s="214">
        <v>0</v>
      </c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1">
      <c r="A773" s="221"/>
      <c r="B773" s="222"/>
      <c r="C773" s="254" t="s">
        <v>1000</v>
      </c>
      <c r="D773" s="224"/>
      <c r="E773" s="225">
        <v>11.67</v>
      </c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14"/>
      <c r="Z773" s="214"/>
      <c r="AA773" s="214"/>
      <c r="AB773" s="214"/>
      <c r="AC773" s="214"/>
      <c r="AD773" s="214"/>
      <c r="AE773" s="214"/>
      <c r="AF773" s="214"/>
      <c r="AG773" s="214" t="s">
        <v>172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1">
      <c r="A774" s="221"/>
      <c r="B774" s="222"/>
      <c r="C774" s="254" t="s">
        <v>1001</v>
      </c>
      <c r="D774" s="224"/>
      <c r="E774" s="225">
        <v>15.3</v>
      </c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14"/>
      <c r="Z774" s="214"/>
      <c r="AA774" s="214"/>
      <c r="AB774" s="214"/>
      <c r="AC774" s="214"/>
      <c r="AD774" s="214"/>
      <c r="AE774" s="214"/>
      <c r="AF774" s="214"/>
      <c r="AG774" s="214" t="s">
        <v>172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1">
      <c r="A775" s="221"/>
      <c r="B775" s="222"/>
      <c r="C775" s="254" t="s">
        <v>1002</v>
      </c>
      <c r="D775" s="224"/>
      <c r="E775" s="225">
        <v>3.4</v>
      </c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14"/>
      <c r="Z775" s="214"/>
      <c r="AA775" s="214"/>
      <c r="AB775" s="214"/>
      <c r="AC775" s="214"/>
      <c r="AD775" s="214"/>
      <c r="AE775" s="214"/>
      <c r="AF775" s="214"/>
      <c r="AG775" s="214" t="s">
        <v>172</v>
      </c>
      <c r="AH775" s="214">
        <v>0</v>
      </c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1">
      <c r="A776" s="242">
        <v>197</v>
      </c>
      <c r="B776" s="243" t="s">
        <v>1003</v>
      </c>
      <c r="C776" s="255" t="s">
        <v>1004</v>
      </c>
      <c r="D776" s="244" t="s">
        <v>210</v>
      </c>
      <c r="E776" s="245">
        <v>2</v>
      </c>
      <c r="F776" s="246"/>
      <c r="G776" s="247">
        <f>ROUND(E776*F776,2)</f>
        <v>0</v>
      </c>
      <c r="H776" s="246"/>
      <c r="I776" s="247">
        <f>ROUND(E776*H776,2)</f>
        <v>0</v>
      </c>
      <c r="J776" s="246"/>
      <c r="K776" s="247">
        <f>ROUND(E776*J776,2)</f>
        <v>0</v>
      </c>
      <c r="L776" s="247">
        <v>21</v>
      </c>
      <c r="M776" s="247">
        <f>G776*(1+L776/100)</f>
        <v>0</v>
      </c>
      <c r="N776" s="247">
        <v>0</v>
      </c>
      <c r="O776" s="247">
        <f>ROUND(E776*N776,2)</f>
        <v>0</v>
      </c>
      <c r="P776" s="247">
        <v>0</v>
      </c>
      <c r="Q776" s="247">
        <f>ROUND(E776*P776,2)</f>
        <v>0</v>
      </c>
      <c r="R776" s="247"/>
      <c r="S776" s="247" t="s">
        <v>219</v>
      </c>
      <c r="T776" s="248" t="s">
        <v>220</v>
      </c>
      <c r="U776" s="223">
        <v>0</v>
      </c>
      <c r="V776" s="223">
        <f>ROUND(E776*U776,2)</f>
        <v>0</v>
      </c>
      <c r="W776" s="223"/>
      <c r="X776" s="223" t="s">
        <v>167</v>
      </c>
      <c r="Y776" s="214"/>
      <c r="Z776" s="214"/>
      <c r="AA776" s="214"/>
      <c r="AB776" s="214"/>
      <c r="AC776" s="214"/>
      <c r="AD776" s="214"/>
      <c r="AE776" s="214"/>
      <c r="AF776" s="214"/>
      <c r="AG776" s="214" t="s">
        <v>175</v>
      </c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1">
      <c r="A777" s="242">
        <v>198</v>
      </c>
      <c r="B777" s="243" t="s">
        <v>1005</v>
      </c>
      <c r="C777" s="255" t="s">
        <v>1006</v>
      </c>
      <c r="D777" s="244" t="s">
        <v>990</v>
      </c>
      <c r="E777" s="245">
        <v>1</v>
      </c>
      <c r="F777" s="246"/>
      <c r="G777" s="247">
        <f>ROUND(E777*F777,2)</f>
        <v>0</v>
      </c>
      <c r="H777" s="246"/>
      <c r="I777" s="247">
        <f>ROUND(E777*H777,2)</f>
        <v>0</v>
      </c>
      <c r="J777" s="246"/>
      <c r="K777" s="247">
        <f>ROUND(E777*J777,2)</f>
        <v>0</v>
      </c>
      <c r="L777" s="247">
        <v>21</v>
      </c>
      <c r="M777" s="247">
        <f>G777*(1+L777/100)</f>
        <v>0</v>
      </c>
      <c r="N777" s="247">
        <v>0</v>
      </c>
      <c r="O777" s="247">
        <f>ROUND(E777*N777,2)</f>
        <v>0</v>
      </c>
      <c r="P777" s="247">
        <v>0</v>
      </c>
      <c r="Q777" s="247">
        <f>ROUND(E777*P777,2)</f>
        <v>0</v>
      </c>
      <c r="R777" s="247"/>
      <c r="S777" s="247" t="s">
        <v>219</v>
      </c>
      <c r="T777" s="248" t="s">
        <v>220</v>
      </c>
      <c r="U777" s="223">
        <v>0</v>
      </c>
      <c r="V777" s="223">
        <f>ROUND(E777*U777,2)</f>
        <v>0</v>
      </c>
      <c r="W777" s="223"/>
      <c r="X777" s="223" t="s">
        <v>167</v>
      </c>
      <c r="Y777" s="214"/>
      <c r="Z777" s="214"/>
      <c r="AA777" s="214"/>
      <c r="AB777" s="214"/>
      <c r="AC777" s="214"/>
      <c r="AD777" s="214"/>
      <c r="AE777" s="214"/>
      <c r="AF777" s="214"/>
      <c r="AG777" s="214" t="s">
        <v>175</v>
      </c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1">
      <c r="A778" s="233">
        <v>199</v>
      </c>
      <c r="B778" s="234" t="s">
        <v>1007</v>
      </c>
      <c r="C778" s="252" t="s">
        <v>1008</v>
      </c>
      <c r="D778" s="235" t="s">
        <v>223</v>
      </c>
      <c r="E778" s="236">
        <v>55</v>
      </c>
      <c r="F778" s="237"/>
      <c r="G778" s="238">
        <f>ROUND(E778*F778,2)</f>
        <v>0</v>
      </c>
      <c r="H778" s="237"/>
      <c r="I778" s="238">
        <f>ROUND(E778*H778,2)</f>
        <v>0</v>
      </c>
      <c r="J778" s="237"/>
      <c r="K778" s="238">
        <f>ROUND(E778*J778,2)</f>
        <v>0</v>
      </c>
      <c r="L778" s="238">
        <v>21</v>
      </c>
      <c r="M778" s="238">
        <f>G778*(1+L778/100)</f>
        <v>0</v>
      </c>
      <c r="N778" s="238">
        <v>0</v>
      </c>
      <c r="O778" s="238">
        <f>ROUND(E778*N778,2)</f>
        <v>0</v>
      </c>
      <c r="P778" s="238">
        <v>0</v>
      </c>
      <c r="Q778" s="238">
        <f>ROUND(E778*P778,2)</f>
        <v>0</v>
      </c>
      <c r="R778" s="238"/>
      <c r="S778" s="238" t="s">
        <v>219</v>
      </c>
      <c r="T778" s="239" t="s">
        <v>220</v>
      </c>
      <c r="U778" s="223">
        <v>0</v>
      </c>
      <c r="V778" s="223">
        <f>ROUND(E778*U778,2)</f>
        <v>0</v>
      </c>
      <c r="W778" s="223"/>
      <c r="X778" s="223" t="s">
        <v>167</v>
      </c>
      <c r="Y778" s="214"/>
      <c r="Z778" s="214"/>
      <c r="AA778" s="214"/>
      <c r="AB778" s="214"/>
      <c r="AC778" s="214"/>
      <c r="AD778" s="214"/>
      <c r="AE778" s="214"/>
      <c r="AF778" s="214"/>
      <c r="AG778" s="214" t="s">
        <v>175</v>
      </c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1">
      <c r="A779" s="221"/>
      <c r="B779" s="222"/>
      <c r="C779" s="254" t="s">
        <v>1009</v>
      </c>
      <c r="D779" s="224"/>
      <c r="E779" s="225">
        <v>55</v>
      </c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14"/>
      <c r="Z779" s="214"/>
      <c r="AA779" s="214"/>
      <c r="AB779" s="214"/>
      <c r="AC779" s="214"/>
      <c r="AD779" s="214"/>
      <c r="AE779" s="214"/>
      <c r="AF779" s="214"/>
      <c r="AG779" s="214" t="s">
        <v>172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>
      <c r="A780" s="227" t="s">
        <v>159</v>
      </c>
      <c r="B780" s="228" t="s">
        <v>114</v>
      </c>
      <c r="C780" s="251" t="s">
        <v>115</v>
      </c>
      <c r="D780" s="229"/>
      <c r="E780" s="230"/>
      <c r="F780" s="231"/>
      <c r="G780" s="231">
        <f>SUMIF(AG781:AG852,"&lt;&gt;NOR",G781:G852)</f>
        <v>0</v>
      </c>
      <c r="H780" s="231"/>
      <c r="I780" s="231">
        <f>SUM(I781:I852)</f>
        <v>0</v>
      </c>
      <c r="J780" s="231"/>
      <c r="K780" s="231">
        <f>SUM(K781:K852)</f>
        <v>0</v>
      </c>
      <c r="L780" s="231"/>
      <c r="M780" s="231">
        <f>SUM(M781:M852)</f>
        <v>0</v>
      </c>
      <c r="N780" s="231"/>
      <c r="O780" s="231">
        <f>SUM(O781:O852)</f>
        <v>4.47</v>
      </c>
      <c r="P780" s="231"/>
      <c r="Q780" s="231">
        <f>SUM(Q781:Q852)</f>
        <v>0</v>
      </c>
      <c r="R780" s="231"/>
      <c r="S780" s="231"/>
      <c r="T780" s="232"/>
      <c r="U780" s="226"/>
      <c r="V780" s="226">
        <f>SUM(V781:V852)</f>
        <v>0</v>
      </c>
      <c r="W780" s="226"/>
      <c r="X780" s="226"/>
      <c r="AG780" t="s">
        <v>160</v>
      </c>
    </row>
    <row r="781" spans="1:60" outlineLevel="1">
      <c r="A781" s="233">
        <v>200</v>
      </c>
      <c r="B781" s="234" t="s">
        <v>1010</v>
      </c>
      <c r="C781" s="252" t="s">
        <v>1011</v>
      </c>
      <c r="D781" s="235" t="s">
        <v>292</v>
      </c>
      <c r="E781" s="236">
        <v>4151.4435000000003</v>
      </c>
      <c r="F781" s="237"/>
      <c r="G781" s="238">
        <f>ROUND(E781*F781,2)</f>
        <v>0</v>
      </c>
      <c r="H781" s="237"/>
      <c r="I781" s="238">
        <f>ROUND(E781*H781,2)</f>
        <v>0</v>
      </c>
      <c r="J781" s="237"/>
      <c r="K781" s="238">
        <f>ROUND(E781*J781,2)</f>
        <v>0</v>
      </c>
      <c r="L781" s="238">
        <v>21</v>
      </c>
      <c r="M781" s="238">
        <f>G781*(1+L781/100)</f>
        <v>0</v>
      </c>
      <c r="N781" s="238">
        <v>5.0000000000000002E-5</v>
      </c>
      <c r="O781" s="238">
        <f>ROUND(E781*N781,2)</f>
        <v>0.21</v>
      </c>
      <c r="P781" s="238">
        <v>0</v>
      </c>
      <c r="Q781" s="238">
        <f>ROUND(E781*P781,2)</f>
        <v>0</v>
      </c>
      <c r="R781" s="238" t="s">
        <v>215</v>
      </c>
      <c r="S781" s="238" t="s">
        <v>165</v>
      </c>
      <c r="T781" s="239" t="s">
        <v>166</v>
      </c>
      <c r="U781" s="223">
        <v>0</v>
      </c>
      <c r="V781" s="223">
        <f>ROUND(E781*U781,2)</f>
        <v>0</v>
      </c>
      <c r="W781" s="223"/>
      <c r="X781" s="223" t="s">
        <v>167</v>
      </c>
      <c r="Y781" s="214"/>
      <c r="Z781" s="214"/>
      <c r="AA781" s="214"/>
      <c r="AB781" s="214"/>
      <c r="AC781" s="214"/>
      <c r="AD781" s="214"/>
      <c r="AE781" s="214"/>
      <c r="AF781" s="214"/>
      <c r="AG781" s="214" t="s">
        <v>216</v>
      </c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1">
      <c r="A782" s="221"/>
      <c r="B782" s="222"/>
      <c r="C782" s="254" t="s">
        <v>1012</v>
      </c>
      <c r="D782" s="224"/>
      <c r="E782" s="225">
        <v>862.92</v>
      </c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14"/>
      <c r="Z782" s="214"/>
      <c r="AA782" s="214"/>
      <c r="AB782" s="214"/>
      <c r="AC782" s="214"/>
      <c r="AD782" s="214"/>
      <c r="AE782" s="214"/>
      <c r="AF782" s="214"/>
      <c r="AG782" s="214" t="s">
        <v>172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1">
      <c r="A783" s="221"/>
      <c r="B783" s="222"/>
      <c r="C783" s="254" t="s">
        <v>1013</v>
      </c>
      <c r="D783" s="224"/>
      <c r="E783" s="225">
        <v>524.52</v>
      </c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14"/>
      <c r="Z783" s="214"/>
      <c r="AA783" s="214"/>
      <c r="AB783" s="214"/>
      <c r="AC783" s="214"/>
      <c r="AD783" s="214"/>
      <c r="AE783" s="214"/>
      <c r="AF783" s="214"/>
      <c r="AG783" s="214" t="s">
        <v>172</v>
      </c>
      <c r="AH783" s="214">
        <v>0</v>
      </c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outlineLevel="1">
      <c r="A784" s="221"/>
      <c r="B784" s="222"/>
      <c r="C784" s="254" t="s">
        <v>1014</v>
      </c>
      <c r="D784" s="224"/>
      <c r="E784" s="225">
        <v>593.74</v>
      </c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14"/>
      <c r="Z784" s="214"/>
      <c r="AA784" s="214"/>
      <c r="AB784" s="214"/>
      <c r="AC784" s="214"/>
      <c r="AD784" s="214"/>
      <c r="AE784" s="214"/>
      <c r="AF784" s="214"/>
      <c r="AG784" s="214" t="s">
        <v>172</v>
      </c>
      <c r="AH784" s="214">
        <v>0</v>
      </c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outlineLevel="1">
      <c r="A785" s="221"/>
      <c r="B785" s="222"/>
      <c r="C785" s="254" t="s">
        <v>1015</v>
      </c>
      <c r="D785" s="224"/>
      <c r="E785" s="225">
        <v>397.26</v>
      </c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14"/>
      <c r="Z785" s="214"/>
      <c r="AA785" s="214"/>
      <c r="AB785" s="214"/>
      <c r="AC785" s="214"/>
      <c r="AD785" s="214"/>
      <c r="AE785" s="214"/>
      <c r="AF785" s="214"/>
      <c r="AG785" s="214" t="s">
        <v>172</v>
      </c>
      <c r="AH785" s="214">
        <v>0</v>
      </c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1">
      <c r="A786" s="221"/>
      <c r="B786" s="222"/>
      <c r="C786" s="254" t="s">
        <v>1016</v>
      </c>
      <c r="D786" s="224"/>
      <c r="E786" s="225">
        <v>418.05</v>
      </c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14"/>
      <c r="Z786" s="214"/>
      <c r="AA786" s="214"/>
      <c r="AB786" s="214"/>
      <c r="AC786" s="214"/>
      <c r="AD786" s="214"/>
      <c r="AE786" s="214"/>
      <c r="AF786" s="214"/>
      <c r="AG786" s="214" t="s">
        <v>172</v>
      </c>
      <c r="AH786" s="214">
        <v>0</v>
      </c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1">
      <c r="A787" s="221"/>
      <c r="B787" s="222"/>
      <c r="C787" s="254" t="s">
        <v>1017</v>
      </c>
      <c r="D787" s="224"/>
      <c r="E787" s="225">
        <v>32.75</v>
      </c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14"/>
      <c r="Z787" s="214"/>
      <c r="AA787" s="214"/>
      <c r="AB787" s="214"/>
      <c r="AC787" s="214"/>
      <c r="AD787" s="214"/>
      <c r="AE787" s="214"/>
      <c r="AF787" s="214"/>
      <c r="AG787" s="214" t="s">
        <v>172</v>
      </c>
      <c r="AH787" s="214">
        <v>0</v>
      </c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1">
      <c r="A788" s="221"/>
      <c r="B788" s="222"/>
      <c r="C788" s="254" t="s">
        <v>1018</v>
      </c>
      <c r="D788" s="224"/>
      <c r="E788" s="225">
        <v>339.03</v>
      </c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14"/>
      <c r="Z788" s="214"/>
      <c r="AA788" s="214"/>
      <c r="AB788" s="214"/>
      <c r="AC788" s="214"/>
      <c r="AD788" s="214"/>
      <c r="AE788" s="214"/>
      <c r="AF788" s="214"/>
      <c r="AG788" s="214" t="s">
        <v>172</v>
      </c>
      <c r="AH788" s="214">
        <v>0</v>
      </c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1">
      <c r="A789" s="221"/>
      <c r="B789" s="222"/>
      <c r="C789" s="254" t="s">
        <v>1019</v>
      </c>
      <c r="D789" s="224"/>
      <c r="E789" s="225">
        <v>11.11</v>
      </c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14"/>
      <c r="Z789" s="214"/>
      <c r="AA789" s="214"/>
      <c r="AB789" s="214"/>
      <c r="AC789" s="214"/>
      <c r="AD789" s="214"/>
      <c r="AE789" s="214"/>
      <c r="AF789" s="214"/>
      <c r="AG789" s="214" t="s">
        <v>172</v>
      </c>
      <c r="AH789" s="214">
        <v>0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1">
      <c r="A790" s="221"/>
      <c r="B790" s="222"/>
      <c r="C790" s="254" t="s">
        <v>1020</v>
      </c>
      <c r="D790" s="224"/>
      <c r="E790" s="225">
        <v>10.68</v>
      </c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14"/>
      <c r="Z790" s="214"/>
      <c r="AA790" s="214"/>
      <c r="AB790" s="214"/>
      <c r="AC790" s="214"/>
      <c r="AD790" s="214"/>
      <c r="AE790" s="214"/>
      <c r="AF790" s="214"/>
      <c r="AG790" s="214" t="s">
        <v>172</v>
      </c>
      <c r="AH790" s="214">
        <v>0</v>
      </c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1">
      <c r="A791" s="221"/>
      <c r="B791" s="222"/>
      <c r="C791" s="254" t="s">
        <v>1021</v>
      </c>
      <c r="D791" s="224"/>
      <c r="E791" s="225">
        <v>21.9</v>
      </c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14"/>
      <c r="Z791" s="214"/>
      <c r="AA791" s="214"/>
      <c r="AB791" s="214"/>
      <c r="AC791" s="214"/>
      <c r="AD791" s="214"/>
      <c r="AE791" s="214"/>
      <c r="AF791" s="214"/>
      <c r="AG791" s="214" t="s">
        <v>172</v>
      </c>
      <c r="AH791" s="214">
        <v>0</v>
      </c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1">
      <c r="A792" s="221"/>
      <c r="B792" s="222"/>
      <c r="C792" s="254" t="s">
        <v>1022</v>
      </c>
      <c r="D792" s="224"/>
      <c r="E792" s="225">
        <v>10.050000000000001</v>
      </c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14"/>
      <c r="Z792" s="214"/>
      <c r="AA792" s="214"/>
      <c r="AB792" s="214"/>
      <c r="AC792" s="214"/>
      <c r="AD792" s="214"/>
      <c r="AE792" s="214"/>
      <c r="AF792" s="214"/>
      <c r="AG792" s="214" t="s">
        <v>172</v>
      </c>
      <c r="AH792" s="214">
        <v>0</v>
      </c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1">
      <c r="A793" s="221"/>
      <c r="B793" s="222"/>
      <c r="C793" s="254" t="s">
        <v>1023</v>
      </c>
      <c r="D793" s="224"/>
      <c r="E793" s="225">
        <v>244.97</v>
      </c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14"/>
      <c r="Z793" s="214"/>
      <c r="AA793" s="214"/>
      <c r="AB793" s="214"/>
      <c r="AC793" s="214"/>
      <c r="AD793" s="214"/>
      <c r="AE793" s="214"/>
      <c r="AF793" s="214"/>
      <c r="AG793" s="214" t="s">
        <v>172</v>
      </c>
      <c r="AH793" s="214">
        <v>0</v>
      </c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1">
      <c r="A794" s="221"/>
      <c r="B794" s="222"/>
      <c r="C794" s="254" t="s">
        <v>1024</v>
      </c>
      <c r="D794" s="224"/>
      <c r="E794" s="225">
        <v>28.12</v>
      </c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14"/>
      <c r="Z794" s="214"/>
      <c r="AA794" s="214"/>
      <c r="AB794" s="214"/>
      <c r="AC794" s="214"/>
      <c r="AD794" s="214"/>
      <c r="AE794" s="214"/>
      <c r="AF794" s="214"/>
      <c r="AG794" s="214" t="s">
        <v>172</v>
      </c>
      <c r="AH794" s="214">
        <v>0</v>
      </c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1">
      <c r="A795" s="221"/>
      <c r="B795" s="222"/>
      <c r="C795" s="254" t="s">
        <v>1025</v>
      </c>
      <c r="D795" s="224"/>
      <c r="E795" s="225">
        <v>79.98</v>
      </c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14"/>
      <c r="Z795" s="214"/>
      <c r="AA795" s="214"/>
      <c r="AB795" s="214"/>
      <c r="AC795" s="214"/>
      <c r="AD795" s="214"/>
      <c r="AE795" s="214"/>
      <c r="AF795" s="214"/>
      <c r="AG795" s="214" t="s">
        <v>172</v>
      </c>
      <c r="AH795" s="214">
        <v>0</v>
      </c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1">
      <c r="A796" s="221"/>
      <c r="B796" s="222"/>
      <c r="C796" s="254" t="s">
        <v>1026</v>
      </c>
      <c r="D796" s="224"/>
      <c r="E796" s="225">
        <v>107.07</v>
      </c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14"/>
      <c r="Z796" s="214"/>
      <c r="AA796" s="214"/>
      <c r="AB796" s="214"/>
      <c r="AC796" s="214"/>
      <c r="AD796" s="214"/>
      <c r="AE796" s="214"/>
      <c r="AF796" s="214"/>
      <c r="AG796" s="214" t="s">
        <v>172</v>
      </c>
      <c r="AH796" s="214">
        <v>0</v>
      </c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1">
      <c r="A797" s="221"/>
      <c r="B797" s="222"/>
      <c r="C797" s="254" t="s">
        <v>1027</v>
      </c>
      <c r="D797" s="224"/>
      <c r="E797" s="225">
        <v>192</v>
      </c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14"/>
      <c r="Z797" s="214"/>
      <c r="AA797" s="214"/>
      <c r="AB797" s="214"/>
      <c r="AC797" s="214"/>
      <c r="AD797" s="214"/>
      <c r="AE797" s="214"/>
      <c r="AF797" s="214"/>
      <c r="AG797" s="214" t="s">
        <v>172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1">
      <c r="A798" s="221"/>
      <c r="B798" s="222"/>
      <c r="C798" s="254" t="s">
        <v>1028</v>
      </c>
      <c r="D798" s="224"/>
      <c r="E798" s="225">
        <v>15.04</v>
      </c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14"/>
      <c r="Z798" s="214"/>
      <c r="AA798" s="214"/>
      <c r="AB798" s="214"/>
      <c r="AC798" s="214"/>
      <c r="AD798" s="214"/>
      <c r="AE798" s="214"/>
      <c r="AF798" s="214"/>
      <c r="AG798" s="214" t="s">
        <v>172</v>
      </c>
      <c r="AH798" s="214">
        <v>0</v>
      </c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1">
      <c r="A799" s="221"/>
      <c r="B799" s="222"/>
      <c r="C799" s="254" t="s">
        <v>1029</v>
      </c>
      <c r="D799" s="224"/>
      <c r="E799" s="225">
        <v>262.26</v>
      </c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14"/>
      <c r="Z799" s="214"/>
      <c r="AA799" s="214"/>
      <c r="AB799" s="214"/>
      <c r="AC799" s="214"/>
      <c r="AD799" s="214"/>
      <c r="AE799" s="214"/>
      <c r="AF799" s="214"/>
      <c r="AG799" s="214" t="s">
        <v>172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ht="22.5" outlineLevel="1">
      <c r="A800" s="233">
        <v>201</v>
      </c>
      <c r="B800" s="234" t="s">
        <v>1030</v>
      </c>
      <c r="C800" s="252" t="s">
        <v>1031</v>
      </c>
      <c r="D800" s="235" t="s">
        <v>203</v>
      </c>
      <c r="E800" s="236">
        <v>127.03879999999999</v>
      </c>
      <c r="F800" s="237"/>
      <c r="G800" s="238">
        <f>ROUND(E800*F800,2)</f>
        <v>0</v>
      </c>
      <c r="H800" s="237"/>
      <c r="I800" s="238">
        <f>ROUND(E800*H800,2)</f>
        <v>0</v>
      </c>
      <c r="J800" s="237"/>
      <c r="K800" s="238">
        <f>ROUND(E800*J800,2)</f>
        <v>0</v>
      </c>
      <c r="L800" s="238">
        <v>21</v>
      </c>
      <c r="M800" s="238">
        <f>G800*(1+L800/100)</f>
        <v>0</v>
      </c>
      <c r="N800" s="238">
        <v>3.8000000000000002E-4</v>
      </c>
      <c r="O800" s="238">
        <f>ROUND(E800*N800,2)</f>
        <v>0.05</v>
      </c>
      <c r="P800" s="238">
        <v>0</v>
      </c>
      <c r="Q800" s="238">
        <f>ROUND(E800*P800,2)</f>
        <v>0</v>
      </c>
      <c r="R800" s="238" t="s">
        <v>1032</v>
      </c>
      <c r="S800" s="238" t="s">
        <v>165</v>
      </c>
      <c r="T800" s="239" t="s">
        <v>166</v>
      </c>
      <c r="U800" s="223">
        <v>0</v>
      </c>
      <c r="V800" s="223">
        <f>ROUND(E800*U800,2)</f>
        <v>0</v>
      </c>
      <c r="W800" s="223"/>
      <c r="X800" s="223" t="s">
        <v>167</v>
      </c>
      <c r="Y800" s="214"/>
      <c r="Z800" s="214"/>
      <c r="AA800" s="214"/>
      <c r="AB800" s="214"/>
      <c r="AC800" s="214"/>
      <c r="AD800" s="214"/>
      <c r="AE800" s="214"/>
      <c r="AF800" s="214"/>
      <c r="AG800" s="214" t="s">
        <v>216</v>
      </c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1">
      <c r="A801" s="221"/>
      <c r="B801" s="222"/>
      <c r="C801" s="253" t="s">
        <v>1033</v>
      </c>
      <c r="D801" s="241"/>
      <c r="E801" s="241"/>
      <c r="F801" s="241"/>
      <c r="G801" s="241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14"/>
      <c r="Z801" s="214"/>
      <c r="AA801" s="214"/>
      <c r="AB801" s="214"/>
      <c r="AC801" s="214"/>
      <c r="AD801" s="214"/>
      <c r="AE801" s="214"/>
      <c r="AF801" s="214"/>
      <c r="AG801" s="214" t="s">
        <v>170</v>
      </c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1">
      <c r="A802" s="233">
        <v>202</v>
      </c>
      <c r="B802" s="234" t="s">
        <v>1034</v>
      </c>
      <c r="C802" s="252" t="s">
        <v>1035</v>
      </c>
      <c r="D802" s="235" t="s">
        <v>203</v>
      </c>
      <c r="E802" s="236">
        <v>127.03879999999999</v>
      </c>
      <c r="F802" s="237"/>
      <c r="G802" s="238">
        <f>ROUND(E802*F802,2)</f>
        <v>0</v>
      </c>
      <c r="H802" s="237"/>
      <c r="I802" s="238">
        <f>ROUND(E802*H802,2)</f>
        <v>0</v>
      </c>
      <c r="J802" s="237"/>
      <c r="K802" s="238">
        <f>ROUND(E802*J802,2)</f>
        <v>0</v>
      </c>
      <c r="L802" s="238">
        <v>21</v>
      </c>
      <c r="M802" s="238">
        <f>G802*(1+L802/100)</f>
        <v>0</v>
      </c>
      <c r="N802" s="238">
        <v>1.4999999999999999E-4</v>
      </c>
      <c r="O802" s="238">
        <f>ROUND(E802*N802,2)</f>
        <v>0.02</v>
      </c>
      <c r="P802" s="238">
        <v>0</v>
      </c>
      <c r="Q802" s="238">
        <f>ROUND(E802*P802,2)</f>
        <v>0</v>
      </c>
      <c r="R802" s="238" t="s">
        <v>1032</v>
      </c>
      <c r="S802" s="238" t="s">
        <v>165</v>
      </c>
      <c r="T802" s="239" t="s">
        <v>166</v>
      </c>
      <c r="U802" s="223">
        <v>0</v>
      </c>
      <c r="V802" s="223">
        <f>ROUND(E802*U802,2)</f>
        <v>0</v>
      </c>
      <c r="W802" s="223"/>
      <c r="X802" s="223" t="s">
        <v>167</v>
      </c>
      <c r="Y802" s="214"/>
      <c r="Z802" s="214"/>
      <c r="AA802" s="214"/>
      <c r="AB802" s="214"/>
      <c r="AC802" s="214"/>
      <c r="AD802" s="214"/>
      <c r="AE802" s="214"/>
      <c r="AF802" s="214"/>
      <c r="AG802" s="214" t="s">
        <v>216</v>
      </c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1">
      <c r="A803" s="221"/>
      <c r="B803" s="222"/>
      <c r="C803" s="253" t="s">
        <v>1033</v>
      </c>
      <c r="D803" s="241"/>
      <c r="E803" s="241"/>
      <c r="F803" s="241"/>
      <c r="G803" s="241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14"/>
      <c r="Z803" s="214"/>
      <c r="AA803" s="214"/>
      <c r="AB803" s="214"/>
      <c r="AC803" s="214"/>
      <c r="AD803" s="214"/>
      <c r="AE803" s="214"/>
      <c r="AF803" s="214"/>
      <c r="AG803" s="214" t="s">
        <v>170</v>
      </c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1">
      <c r="A804" s="233">
        <v>203</v>
      </c>
      <c r="B804" s="234" t="s">
        <v>995</v>
      </c>
      <c r="C804" s="252" t="s">
        <v>996</v>
      </c>
      <c r="D804" s="235" t="s">
        <v>0</v>
      </c>
      <c r="E804" s="236">
        <v>1874.4227900000001</v>
      </c>
      <c r="F804" s="237"/>
      <c r="G804" s="238">
        <f>ROUND(E804*F804,2)</f>
        <v>0</v>
      </c>
      <c r="H804" s="237"/>
      <c r="I804" s="238">
        <f>ROUND(E804*H804,2)</f>
        <v>0</v>
      </c>
      <c r="J804" s="237"/>
      <c r="K804" s="238">
        <f>ROUND(E804*J804,2)</f>
        <v>0</v>
      </c>
      <c r="L804" s="238">
        <v>21</v>
      </c>
      <c r="M804" s="238">
        <f>G804*(1+L804/100)</f>
        <v>0</v>
      </c>
      <c r="N804" s="238">
        <v>0</v>
      </c>
      <c r="O804" s="238">
        <f>ROUND(E804*N804,2)</f>
        <v>0</v>
      </c>
      <c r="P804" s="238">
        <v>0</v>
      </c>
      <c r="Q804" s="238">
        <f>ROUND(E804*P804,2)</f>
        <v>0</v>
      </c>
      <c r="R804" s="238" t="s">
        <v>215</v>
      </c>
      <c r="S804" s="238" t="s">
        <v>165</v>
      </c>
      <c r="T804" s="239" t="s">
        <v>166</v>
      </c>
      <c r="U804" s="223">
        <v>0</v>
      </c>
      <c r="V804" s="223">
        <f>ROUND(E804*U804,2)</f>
        <v>0</v>
      </c>
      <c r="W804" s="223"/>
      <c r="X804" s="223" t="s">
        <v>167</v>
      </c>
      <c r="Y804" s="214"/>
      <c r="Z804" s="214"/>
      <c r="AA804" s="214"/>
      <c r="AB804" s="214"/>
      <c r="AC804" s="214"/>
      <c r="AD804" s="214"/>
      <c r="AE804" s="214"/>
      <c r="AF804" s="214"/>
      <c r="AG804" s="214" t="s">
        <v>893</v>
      </c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1">
      <c r="A805" s="221"/>
      <c r="B805" s="222"/>
      <c r="C805" s="253" t="s">
        <v>894</v>
      </c>
      <c r="D805" s="241"/>
      <c r="E805" s="241"/>
      <c r="F805" s="241"/>
      <c r="G805" s="241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14"/>
      <c r="Z805" s="214"/>
      <c r="AA805" s="214"/>
      <c r="AB805" s="214"/>
      <c r="AC805" s="214"/>
      <c r="AD805" s="214"/>
      <c r="AE805" s="214"/>
      <c r="AF805" s="214"/>
      <c r="AG805" s="214" t="s">
        <v>170</v>
      </c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1">
      <c r="A806" s="233">
        <v>204</v>
      </c>
      <c r="B806" s="234" t="s">
        <v>1036</v>
      </c>
      <c r="C806" s="252" t="s">
        <v>1037</v>
      </c>
      <c r="D806" s="235" t="s">
        <v>203</v>
      </c>
      <c r="E806" s="236">
        <v>127.03879999999999</v>
      </c>
      <c r="F806" s="237"/>
      <c r="G806" s="238">
        <f>ROUND(E806*F806,2)</f>
        <v>0</v>
      </c>
      <c r="H806" s="237"/>
      <c r="I806" s="238">
        <f>ROUND(E806*H806,2)</f>
        <v>0</v>
      </c>
      <c r="J806" s="237"/>
      <c r="K806" s="238">
        <f>ROUND(E806*J806,2)</f>
        <v>0</v>
      </c>
      <c r="L806" s="238">
        <v>21</v>
      </c>
      <c r="M806" s="238">
        <f>G806*(1+L806/100)</f>
        <v>0</v>
      </c>
      <c r="N806" s="238">
        <v>0</v>
      </c>
      <c r="O806" s="238">
        <f>ROUND(E806*N806,2)</f>
        <v>0</v>
      </c>
      <c r="P806" s="238">
        <v>0</v>
      </c>
      <c r="Q806" s="238">
        <f>ROUND(E806*P806,2)</f>
        <v>0</v>
      </c>
      <c r="R806" s="238"/>
      <c r="S806" s="238" t="s">
        <v>219</v>
      </c>
      <c r="T806" s="239" t="s">
        <v>220</v>
      </c>
      <c r="U806" s="223">
        <v>0</v>
      </c>
      <c r="V806" s="223">
        <f>ROUND(E806*U806,2)</f>
        <v>0</v>
      </c>
      <c r="W806" s="223"/>
      <c r="X806" s="223" t="s">
        <v>167</v>
      </c>
      <c r="Y806" s="214"/>
      <c r="Z806" s="214"/>
      <c r="AA806" s="214"/>
      <c r="AB806" s="214"/>
      <c r="AC806" s="214"/>
      <c r="AD806" s="214"/>
      <c r="AE806" s="214"/>
      <c r="AF806" s="214"/>
      <c r="AG806" s="214" t="s">
        <v>168</v>
      </c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1">
      <c r="A807" s="221"/>
      <c r="B807" s="222"/>
      <c r="C807" s="254" t="s">
        <v>1038</v>
      </c>
      <c r="D807" s="224"/>
      <c r="E807" s="225">
        <v>24.48</v>
      </c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14"/>
      <c r="Z807" s="214"/>
      <c r="AA807" s="214"/>
      <c r="AB807" s="214"/>
      <c r="AC807" s="214"/>
      <c r="AD807" s="214"/>
      <c r="AE807" s="214"/>
      <c r="AF807" s="214"/>
      <c r="AG807" s="214" t="s">
        <v>172</v>
      </c>
      <c r="AH807" s="214">
        <v>0</v>
      </c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1">
      <c r="A808" s="221"/>
      <c r="B808" s="222"/>
      <c r="C808" s="254" t="s">
        <v>1039</v>
      </c>
      <c r="D808" s="224"/>
      <c r="E808" s="225">
        <v>14.88</v>
      </c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14"/>
      <c r="Z808" s="214"/>
      <c r="AA808" s="214"/>
      <c r="AB808" s="214"/>
      <c r="AC808" s="214"/>
      <c r="AD808" s="214"/>
      <c r="AE808" s="214"/>
      <c r="AF808" s="214"/>
      <c r="AG808" s="214" t="s">
        <v>172</v>
      </c>
      <c r="AH808" s="214">
        <v>0</v>
      </c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1">
      <c r="A809" s="221"/>
      <c r="B809" s="222"/>
      <c r="C809" s="254" t="s">
        <v>1040</v>
      </c>
      <c r="D809" s="224"/>
      <c r="E809" s="225">
        <v>18.57</v>
      </c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14"/>
      <c r="Z809" s="214"/>
      <c r="AA809" s="214"/>
      <c r="AB809" s="214"/>
      <c r="AC809" s="214"/>
      <c r="AD809" s="214"/>
      <c r="AE809" s="214"/>
      <c r="AF809" s="214"/>
      <c r="AG809" s="214" t="s">
        <v>172</v>
      </c>
      <c r="AH809" s="214">
        <v>0</v>
      </c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1">
      <c r="A810" s="221"/>
      <c r="B810" s="222"/>
      <c r="C810" s="254" t="s">
        <v>1041</v>
      </c>
      <c r="D810" s="224"/>
      <c r="E810" s="225">
        <v>14.03</v>
      </c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14"/>
      <c r="Z810" s="214"/>
      <c r="AA810" s="214"/>
      <c r="AB810" s="214"/>
      <c r="AC810" s="214"/>
      <c r="AD810" s="214"/>
      <c r="AE810" s="214"/>
      <c r="AF810" s="214"/>
      <c r="AG810" s="214" t="s">
        <v>172</v>
      </c>
      <c r="AH810" s="214">
        <v>0</v>
      </c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1">
      <c r="A811" s="221"/>
      <c r="B811" s="222"/>
      <c r="C811" s="254" t="s">
        <v>1042</v>
      </c>
      <c r="D811" s="224"/>
      <c r="E811" s="225">
        <v>1.1000000000000001</v>
      </c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14"/>
      <c r="Z811" s="214"/>
      <c r="AA811" s="214"/>
      <c r="AB811" s="214"/>
      <c r="AC811" s="214"/>
      <c r="AD811" s="214"/>
      <c r="AE811" s="214"/>
      <c r="AF811" s="214"/>
      <c r="AG811" s="214" t="s">
        <v>172</v>
      </c>
      <c r="AH811" s="214">
        <v>0</v>
      </c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1">
      <c r="A812" s="221"/>
      <c r="B812" s="222"/>
      <c r="C812" s="254" t="s">
        <v>1043</v>
      </c>
      <c r="D812" s="224"/>
      <c r="E812" s="225">
        <v>12.42</v>
      </c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14"/>
      <c r="Z812" s="214"/>
      <c r="AA812" s="214"/>
      <c r="AB812" s="214"/>
      <c r="AC812" s="214"/>
      <c r="AD812" s="214"/>
      <c r="AE812" s="214"/>
      <c r="AF812" s="214"/>
      <c r="AG812" s="214" t="s">
        <v>172</v>
      </c>
      <c r="AH812" s="214">
        <v>0</v>
      </c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1">
      <c r="A813" s="221"/>
      <c r="B813" s="222"/>
      <c r="C813" s="254" t="s">
        <v>1044</v>
      </c>
      <c r="D813" s="224"/>
      <c r="E813" s="225">
        <v>11.39</v>
      </c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14"/>
      <c r="Z813" s="214"/>
      <c r="AA813" s="214"/>
      <c r="AB813" s="214"/>
      <c r="AC813" s="214"/>
      <c r="AD813" s="214"/>
      <c r="AE813" s="214"/>
      <c r="AF813" s="214"/>
      <c r="AG813" s="214" t="s">
        <v>172</v>
      </c>
      <c r="AH813" s="214">
        <v>0</v>
      </c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1">
      <c r="A814" s="221"/>
      <c r="B814" s="222"/>
      <c r="C814" s="254" t="s">
        <v>1045</v>
      </c>
      <c r="D814" s="224"/>
      <c r="E814" s="225">
        <v>11.39</v>
      </c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14"/>
      <c r="Z814" s="214"/>
      <c r="AA814" s="214"/>
      <c r="AB814" s="214"/>
      <c r="AC814" s="214"/>
      <c r="AD814" s="214"/>
      <c r="AE814" s="214"/>
      <c r="AF814" s="214"/>
      <c r="AG814" s="214" t="s">
        <v>172</v>
      </c>
      <c r="AH814" s="214">
        <v>0</v>
      </c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1">
      <c r="A815" s="221"/>
      <c r="B815" s="222"/>
      <c r="C815" s="254" t="s">
        <v>1046</v>
      </c>
      <c r="D815" s="224"/>
      <c r="E815" s="225">
        <v>1.31</v>
      </c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14"/>
      <c r="Z815" s="214"/>
      <c r="AA815" s="214"/>
      <c r="AB815" s="214"/>
      <c r="AC815" s="214"/>
      <c r="AD815" s="214"/>
      <c r="AE815" s="214"/>
      <c r="AF815" s="214"/>
      <c r="AG815" s="214" t="s">
        <v>172</v>
      </c>
      <c r="AH815" s="214">
        <v>0</v>
      </c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1">
      <c r="A816" s="221"/>
      <c r="B816" s="222"/>
      <c r="C816" s="254" t="s">
        <v>1047</v>
      </c>
      <c r="D816" s="224"/>
      <c r="E816" s="225">
        <v>0.49</v>
      </c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14"/>
      <c r="Z816" s="214"/>
      <c r="AA816" s="214"/>
      <c r="AB816" s="214"/>
      <c r="AC816" s="214"/>
      <c r="AD816" s="214"/>
      <c r="AE816" s="214"/>
      <c r="AF816" s="214"/>
      <c r="AG816" s="214" t="s">
        <v>172</v>
      </c>
      <c r="AH816" s="214">
        <v>0</v>
      </c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1">
      <c r="A817" s="221"/>
      <c r="B817" s="222"/>
      <c r="C817" s="254" t="s">
        <v>1048</v>
      </c>
      <c r="D817" s="224"/>
      <c r="E817" s="225">
        <v>0.47</v>
      </c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14"/>
      <c r="Z817" s="214"/>
      <c r="AA817" s="214"/>
      <c r="AB817" s="214"/>
      <c r="AC817" s="214"/>
      <c r="AD817" s="214"/>
      <c r="AE817" s="214"/>
      <c r="AF817" s="214"/>
      <c r="AG817" s="214" t="s">
        <v>172</v>
      </c>
      <c r="AH817" s="214">
        <v>0</v>
      </c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1">
      <c r="A818" s="221"/>
      <c r="B818" s="222"/>
      <c r="C818" s="254" t="s">
        <v>1049</v>
      </c>
      <c r="D818" s="224"/>
      <c r="E818" s="225">
        <v>0.48</v>
      </c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14"/>
      <c r="Z818" s="214"/>
      <c r="AA818" s="214"/>
      <c r="AB818" s="214"/>
      <c r="AC818" s="214"/>
      <c r="AD818" s="214"/>
      <c r="AE818" s="214"/>
      <c r="AF818" s="214"/>
      <c r="AG818" s="214" t="s">
        <v>172</v>
      </c>
      <c r="AH818" s="214">
        <v>0</v>
      </c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1">
      <c r="A819" s="221"/>
      <c r="B819" s="222"/>
      <c r="C819" s="254" t="s">
        <v>1050</v>
      </c>
      <c r="D819" s="224"/>
      <c r="E819" s="225">
        <v>0.44</v>
      </c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14"/>
      <c r="Z819" s="214"/>
      <c r="AA819" s="214"/>
      <c r="AB819" s="214"/>
      <c r="AC819" s="214"/>
      <c r="AD819" s="214"/>
      <c r="AE819" s="214"/>
      <c r="AF819" s="214"/>
      <c r="AG819" s="214" t="s">
        <v>172</v>
      </c>
      <c r="AH819" s="214">
        <v>0</v>
      </c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1">
      <c r="A820" s="221"/>
      <c r="B820" s="222"/>
      <c r="C820" s="254" t="s">
        <v>1051</v>
      </c>
      <c r="D820" s="224"/>
      <c r="E820" s="225">
        <v>3.72</v>
      </c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14"/>
      <c r="Z820" s="214"/>
      <c r="AA820" s="214"/>
      <c r="AB820" s="214"/>
      <c r="AC820" s="214"/>
      <c r="AD820" s="214"/>
      <c r="AE820" s="214"/>
      <c r="AF820" s="214"/>
      <c r="AG820" s="214" t="s">
        <v>172</v>
      </c>
      <c r="AH820" s="214">
        <v>0</v>
      </c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1">
      <c r="A821" s="221"/>
      <c r="B821" s="222"/>
      <c r="C821" s="254" t="s">
        <v>1052</v>
      </c>
      <c r="D821" s="224"/>
      <c r="E821" s="225">
        <v>4.9800000000000004</v>
      </c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14"/>
      <c r="Z821" s="214"/>
      <c r="AA821" s="214"/>
      <c r="AB821" s="214"/>
      <c r="AC821" s="214"/>
      <c r="AD821" s="214"/>
      <c r="AE821" s="214"/>
      <c r="AF821" s="214"/>
      <c r="AG821" s="214" t="s">
        <v>172</v>
      </c>
      <c r="AH821" s="214">
        <v>0</v>
      </c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1">
      <c r="A822" s="221"/>
      <c r="B822" s="222"/>
      <c r="C822" s="254" t="s">
        <v>528</v>
      </c>
      <c r="D822" s="224"/>
      <c r="E822" s="225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14"/>
      <c r="Z822" s="214"/>
      <c r="AA822" s="214"/>
      <c r="AB822" s="214"/>
      <c r="AC822" s="214"/>
      <c r="AD822" s="214"/>
      <c r="AE822" s="214"/>
      <c r="AF822" s="214"/>
      <c r="AG822" s="214" t="s">
        <v>172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1">
      <c r="A823" s="221"/>
      <c r="B823" s="222"/>
      <c r="C823" s="254" t="s">
        <v>1053</v>
      </c>
      <c r="D823" s="224"/>
      <c r="E823" s="225">
        <v>2.16</v>
      </c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14"/>
      <c r="Z823" s="214"/>
      <c r="AA823" s="214"/>
      <c r="AB823" s="214"/>
      <c r="AC823" s="214"/>
      <c r="AD823" s="214"/>
      <c r="AE823" s="214"/>
      <c r="AF823" s="214"/>
      <c r="AG823" s="214" t="s">
        <v>172</v>
      </c>
      <c r="AH823" s="214">
        <v>0</v>
      </c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outlineLevel="1">
      <c r="A824" s="221"/>
      <c r="B824" s="222"/>
      <c r="C824" s="254" t="s">
        <v>1054</v>
      </c>
      <c r="D824" s="224"/>
      <c r="E824" s="225">
        <v>4.46</v>
      </c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14"/>
      <c r="Z824" s="214"/>
      <c r="AA824" s="214"/>
      <c r="AB824" s="214"/>
      <c r="AC824" s="214"/>
      <c r="AD824" s="214"/>
      <c r="AE824" s="214"/>
      <c r="AF824" s="214"/>
      <c r="AG824" s="214" t="s">
        <v>172</v>
      </c>
      <c r="AH824" s="214">
        <v>0</v>
      </c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1">
      <c r="A825" s="221"/>
      <c r="B825" s="222"/>
      <c r="C825" s="254" t="s">
        <v>1055</v>
      </c>
      <c r="D825" s="224"/>
      <c r="E825" s="225">
        <v>0.26</v>
      </c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14"/>
      <c r="Z825" s="214"/>
      <c r="AA825" s="214"/>
      <c r="AB825" s="214"/>
      <c r="AC825" s="214"/>
      <c r="AD825" s="214"/>
      <c r="AE825" s="214"/>
      <c r="AF825" s="214"/>
      <c r="AG825" s="214" t="s">
        <v>172</v>
      </c>
      <c r="AH825" s="214">
        <v>0</v>
      </c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1">
      <c r="A826" s="233">
        <v>205</v>
      </c>
      <c r="B826" s="234" t="s">
        <v>1056</v>
      </c>
      <c r="C826" s="252" t="s">
        <v>1057</v>
      </c>
      <c r="D826" s="235" t="s">
        <v>292</v>
      </c>
      <c r="E826" s="236">
        <v>0.1978</v>
      </c>
      <c r="F826" s="237"/>
      <c r="G826" s="238">
        <f>ROUND(E826*F826,2)</f>
        <v>0</v>
      </c>
      <c r="H826" s="237"/>
      <c r="I826" s="238">
        <f>ROUND(E826*H826,2)</f>
        <v>0</v>
      </c>
      <c r="J826" s="237"/>
      <c r="K826" s="238">
        <f>ROUND(E826*J826,2)</f>
        <v>0</v>
      </c>
      <c r="L826" s="238">
        <v>21</v>
      </c>
      <c r="M826" s="238">
        <f>G826*(1+L826/100)</f>
        <v>0</v>
      </c>
      <c r="N826" s="238">
        <v>0</v>
      </c>
      <c r="O826" s="238">
        <f>ROUND(E826*N826,2)</f>
        <v>0</v>
      </c>
      <c r="P826" s="238">
        <v>0</v>
      </c>
      <c r="Q826" s="238">
        <f>ROUND(E826*P826,2)</f>
        <v>0</v>
      </c>
      <c r="R826" s="238"/>
      <c r="S826" s="238" t="s">
        <v>219</v>
      </c>
      <c r="T826" s="239" t="s">
        <v>220</v>
      </c>
      <c r="U826" s="223">
        <v>0</v>
      </c>
      <c r="V826" s="223">
        <f>ROUND(E826*U826,2)</f>
        <v>0</v>
      </c>
      <c r="W826" s="223"/>
      <c r="X826" s="223" t="s">
        <v>232</v>
      </c>
      <c r="Y826" s="214"/>
      <c r="Z826" s="214"/>
      <c r="AA826" s="214"/>
      <c r="AB826" s="214"/>
      <c r="AC826" s="214"/>
      <c r="AD826" s="214"/>
      <c r="AE826" s="214"/>
      <c r="AF826" s="214"/>
      <c r="AG826" s="214" t="s">
        <v>233</v>
      </c>
      <c r="AH826" s="214"/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1">
      <c r="A827" s="221"/>
      <c r="B827" s="222"/>
      <c r="C827" s="254" t="s">
        <v>1058</v>
      </c>
      <c r="D827" s="224"/>
      <c r="E827" s="225">
        <v>0.2</v>
      </c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14"/>
      <c r="Z827" s="214"/>
      <c r="AA827" s="214"/>
      <c r="AB827" s="214"/>
      <c r="AC827" s="214"/>
      <c r="AD827" s="214"/>
      <c r="AE827" s="214"/>
      <c r="AF827" s="214"/>
      <c r="AG827" s="214" t="s">
        <v>172</v>
      </c>
      <c r="AH827" s="214">
        <v>0</v>
      </c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1">
      <c r="A828" s="233">
        <v>206</v>
      </c>
      <c r="B828" s="234" t="s">
        <v>1059</v>
      </c>
      <c r="C828" s="252" t="s">
        <v>1060</v>
      </c>
      <c r="D828" s="235" t="s">
        <v>292</v>
      </c>
      <c r="E828" s="236">
        <v>1.55E-2</v>
      </c>
      <c r="F828" s="237"/>
      <c r="G828" s="238">
        <f>ROUND(E828*F828,2)</f>
        <v>0</v>
      </c>
      <c r="H828" s="237"/>
      <c r="I828" s="238">
        <f>ROUND(E828*H828,2)</f>
        <v>0</v>
      </c>
      <c r="J828" s="237"/>
      <c r="K828" s="238">
        <f>ROUND(E828*J828,2)</f>
        <v>0</v>
      </c>
      <c r="L828" s="238">
        <v>21</v>
      </c>
      <c r="M828" s="238">
        <f>G828*(1+L828/100)</f>
        <v>0</v>
      </c>
      <c r="N828" s="238">
        <v>0</v>
      </c>
      <c r="O828" s="238">
        <f>ROUND(E828*N828,2)</f>
        <v>0</v>
      </c>
      <c r="P828" s="238">
        <v>0</v>
      </c>
      <c r="Q828" s="238">
        <f>ROUND(E828*P828,2)</f>
        <v>0</v>
      </c>
      <c r="R828" s="238"/>
      <c r="S828" s="238" t="s">
        <v>219</v>
      </c>
      <c r="T828" s="239" t="s">
        <v>220</v>
      </c>
      <c r="U828" s="223">
        <v>0</v>
      </c>
      <c r="V828" s="223">
        <f>ROUND(E828*U828,2)</f>
        <v>0</v>
      </c>
      <c r="W828" s="223"/>
      <c r="X828" s="223" t="s">
        <v>232</v>
      </c>
      <c r="Y828" s="214"/>
      <c r="Z828" s="214"/>
      <c r="AA828" s="214"/>
      <c r="AB828" s="214"/>
      <c r="AC828" s="214"/>
      <c r="AD828" s="214"/>
      <c r="AE828" s="214"/>
      <c r="AF828" s="214"/>
      <c r="AG828" s="214" t="s">
        <v>233</v>
      </c>
      <c r="AH828" s="214"/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1">
      <c r="A829" s="221"/>
      <c r="B829" s="222"/>
      <c r="C829" s="254" t="s">
        <v>1061</v>
      </c>
      <c r="D829" s="224"/>
      <c r="E829" s="225">
        <v>0.02</v>
      </c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14"/>
      <c r="Z829" s="214"/>
      <c r="AA829" s="214"/>
      <c r="AB829" s="214"/>
      <c r="AC829" s="214"/>
      <c r="AD829" s="214"/>
      <c r="AE829" s="214"/>
      <c r="AF829" s="214"/>
      <c r="AG829" s="214" t="s">
        <v>172</v>
      </c>
      <c r="AH829" s="214">
        <v>0</v>
      </c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ht="22.5" outlineLevel="1">
      <c r="A830" s="233">
        <v>207</v>
      </c>
      <c r="B830" s="234" t="s">
        <v>1062</v>
      </c>
      <c r="C830" s="252" t="s">
        <v>1063</v>
      </c>
      <c r="D830" s="235" t="s">
        <v>256</v>
      </c>
      <c r="E830" s="236">
        <v>5.5399999999999998E-2</v>
      </c>
      <c r="F830" s="237"/>
      <c r="G830" s="238">
        <f>ROUND(E830*F830,2)</f>
        <v>0</v>
      </c>
      <c r="H830" s="237"/>
      <c r="I830" s="238">
        <f>ROUND(E830*H830,2)</f>
        <v>0</v>
      </c>
      <c r="J830" s="237"/>
      <c r="K830" s="238">
        <f>ROUND(E830*J830,2)</f>
        <v>0</v>
      </c>
      <c r="L830" s="238">
        <v>21</v>
      </c>
      <c r="M830" s="238">
        <f>G830*(1+L830/100)</f>
        <v>0</v>
      </c>
      <c r="N830" s="238">
        <v>1</v>
      </c>
      <c r="O830" s="238">
        <f>ROUND(E830*N830,2)</f>
        <v>0.06</v>
      </c>
      <c r="P830" s="238">
        <v>0</v>
      </c>
      <c r="Q830" s="238">
        <f>ROUND(E830*P830,2)</f>
        <v>0</v>
      </c>
      <c r="R830" s="238" t="s">
        <v>230</v>
      </c>
      <c r="S830" s="238" t="s">
        <v>165</v>
      </c>
      <c r="T830" s="239" t="s">
        <v>166</v>
      </c>
      <c r="U830" s="223">
        <v>0</v>
      </c>
      <c r="V830" s="223">
        <f>ROUND(E830*U830,2)</f>
        <v>0</v>
      </c>
      <c r="W830" s="223"/>
      <c r="X830" s="223" t="s">
        <v>232</v>
      </c>
      <c r="Y830" s="214"/>
      <c r="Z830" s="214"/>
      <c r="AA830" s="214"/>
      <c r="AB830" s="214"/>
      <c r="AC830" s="214"/>
      <c r="AD830" s="214"/>
      <c r="AE830" s="214"/>
      <c r="AF830" s="214"/>
      <c r="AG830" s="214" t="s">
        <v>685</v>
      </c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1">
      <c r="A831" s="221"/>
      <c r="B831" s="222"/>
      <c r="C831" s="254" t="s">
        <v>1064</v>
      </c>
      <c r="D831" s="224"/>
      <c r="E831" s="225">
        <v>0.01</v>
      </c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14"/>
      <c r="Z831" s="214"/>
      <c r="AA831" s="214"/>
      <c r="AB831" s="214"/>
      <c r="AC831" s="214"/>
      <c r="AD831" s="214"/>
      <c r="AE831" s="214"/>
      <c r="AF831" s="214"/>
      <c r="AG831" s="214" t="s">
        <v>172</v>
      </c>
      <c r="AH831" s="214">
        <v>0</v>
      </c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1">
      <c r="A832" s="221"/>
      <c r="B832" s="222"/>
      <c r="C832" s="254" t="s">
        <v>1065</v>
      </c>
      <c r="D832" s="224"/>
      <c r="E832" s="225">
        <v>0.01</v>
      </c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14"/>
      <c r="Z832" s="214"/>
      <c r="AA832" s="214"/>
      <c r="AB832" s="214"/>
      <c r="AC832" s="214"/>
      <c r="AD832" s="214"/>
      <c r="AE832" s="214"/>
      <c r="AF832" s="214"/>
      <c r="AG832" s="214" t="s">
        <v>172</v>
      </c>
      <c r="AH832" s="214">
        <v>0</v>
      </c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1">
      <c r="A833" s="221"/>
      <c r="B833" s="222"/>
      <c r="C833" s="254" t="s">
        <v>1066</v>
      </c>
      <c r="D833" s="224"/>
      <c r="E833" s="225">
        <v>0.02</v>
      </c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14"/>
      <c r="Z833" s="214"/>
      <c r="AA833" s="214"/>
      <c r="AB833" s="214"/>
      <c r="AC833" s="214"/>
      <c r="AD833" s="214"/>
      <c r="AE833" s="214"/>
      <c r="AF833" s="214"/>
      <c r="AG833" s="214" t="s">
        <v>172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1">
      <c r="A834" s="221"/>
      <c r="B834" s="222"/>
      <c r="C834" s="254" t="s">
        <v>1067</v>
      </c>
      <c r="D834" s="224"/>
      <c r="E834" s="225">
        <v>0.01</v>
      </c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14"/>
      <c r="Z834" s="214"/>
      <c r="AA834" s="214"/>
      <c r="AB834" s="214"/>
      <c r="AC834" s="214"/>
      <c r="AD834" s="214"/>
      <c r="AE834" s="214"/>
      <c r="AF834" s="214"/>
      <c r="AG834" s="214" t="s">
        <v>172</v>
      </c>
      <c r="AH834" s="214">
        <v>0</v>
      </c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outlineLevel="1">
      <c r="A835" s="233">
        <v>208</v>
      </c>
      <c r="B835" s="234" t="s">
        <v>1068</v>
      </c>
      <c r="C835" s="252" t="s">
        <v>1069</v>
      </c>
      <c r="D835" s="235" t="s">
        <v>256</v>
      </c>
      <c r="E835" s="236">
        <v>0.47389999999999999</v>
      </c>
      <c r="F835" s="237"/>
      <c r="G835" s="238">
        <f>ROUND(E835*F835,2)</f>
        <v>0</v>
      </c>
      <c r="H835" s="237"/>
      <c r="I835" s="238">
        <f>ROUND(E835*H835,2)</f>
        <v>0</v>
      </c>
      <c r="J835" s="237"/>
      <c r="K835" s="238">
        <f>ROUND(E835*J835,2)</f>
        <v>0</v>
      </c>
      <c r="L835" s="238">
        <v>21</v>
      </c>
      <c r="M835" s="238">
        <f>G835*(1+L835/100)</f>
        <v>0</v>
      </c>
      <c r="N835" s="238">
        <v>1</v>
      </c>
      <c r="O835" s="238">
        <f>ROUND(E835*N835,2)</f>
        <v>0.47</v>
      </c>
      <c r="P835" s="238">
        <v>0</v>
      </c>
      <c r="Q835" s="238">
        <f>ROUND(E835*P835,2)</f>
        <v>0</v>
      </c>
      <c r="R835" s="238" t="s">
        <v>230</v>
      </c>
      <c r="S835" s="238" t="s">
        <v>165</v>
      </c>
      <c r="T835" s="239" t="s">
        <v>166</v>
      </c>
      <c r="U835" s="223">
        <v>0</v>
      </c>
      <c r="V835" s="223">
        <f>ROUND(E835*U835,2)</f>
        <v>0</v>
      </c>
      <c r="W835" s="223"/>
      <c r="X835" s="223" t="s">
        <v>232</v>
      </c>
      <c r="Y835" s="214"/>
      <c r="Z835" s="214"/>
      <c r="AA835" s="214"/>
      <c r="AB835" s="214"/>
      <c r="AC835" s="214"/>
      <c r="AD835" s="214"/>
      <c r="AE835" s="214"/>
      <c r="AF835" s="214"/>
      <c r="AG835" s="214" t="s">
        <v>685</v>
      </c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1">
      <c r="A836" s="221"/>
      <c r="B836" s="222"/>
      <c r="C836" s="254" t="s">
        <v>1070</v>
      </c>
      <c r="D836" s="224"/>
      <c r="E836" s="225">
        <v>0.25</v>
      </c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14"/>
      <c r="Z836" s="214"/>
      <c r="AA836" s="214"/>
      <c r="AB836" s="214"/>
      <c r="AC836" s="214"/>
      <c r="AD836" s="214"/>
      <c r="AE836" s="214"/>
      <c r="AF836" s="214"/>
      <c r="AG836" s="214" t="s">
        <v>172</v>
      </c>
      <c r="AH836" s="214">
        <v>0</v>
      </c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1">
      <c r="A837" s="221"/>
      <c r="B837" s="222"/>
      <c r="C837" s="254" t="s">
        <v>1071</v>
      </c>
      <c r="D837" s="224"/>
      <c r="E837" s="225">
        <v>0.03</v>
      </c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14"/>
      <c r="Z837" s="214"/>
      <c r="AA837" s="214"/>
      <c r="AB837" s="214"/>
      <c r="AC837" s="214"/>
      <c r="AD837" s="214"/>
      <c r="AE837" s="214"/>
      <c r="AF837" s="214"/>
      <c r="AG837" s="214" t="s">
        <v>172</v>
      </c>
      <c r="AH837" s="214">
        <v>0</v>
      </c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1">
      <c r="A838" s="221"/>
      <c r="B838" s="222"/>
      <c r="C838" s="254" t="s">
        <v>1072</v>
      </c>
      <c r="D838" s="224"/>
      <c r="E838" s="225">
        <v>0.08</v>
      </c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14"/>
      <c r="Z838" s="214"/>
      <c r="AA838" s="214"/>
      <c r="AB838" s="214"/>
      <c r="AC838" s="214"/>
      <c r="AD838" s="214"/>
      <c r="AE838" s="214"/>
      <c r="AF838" s="214"/>
      <c r="AG838" s="214" t="s">
        <v>172</v>
      </c>
      <c r="AH838" s="214">
        <v>0</v>
      </c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1">
      <c r="A839" s="221"/>
      <c r="B839" s="222"/>
      <c r="C839" s="254" t="s">
        <v>1073</v>
      </c>
      <c r="D839" s="224"/>
      <c r="E839" s="225">
        <v>0.11</v>
      </c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14"/>
      <c r="Z839" s="214"/>
      <c r="AA839" s="214"/>
      <c r="AB839" s="214"/>
      <c r="AC839" s="214"/>
      <c r="AD839" s="214"/>
      <c r="AE839" s="214"/>
      <c r="AF839" s="214"/>
      <c r="AG839" s="214" t="s">
        <v>172</v>
      </c>
      <c r="AH839" s="214">
        <v>0</v>
      </c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1">
      <c r="A840" s="233">
        <v>209</v>
      </c>
      <c r="B840" s="234" t="s">
        <v>1074</v>
      </c>
      <c r="C840" s="252" t="s">
        <v>1075</v>
      </c>
      <c r="D840" s="235" t="s">
        <v>256</v>
      </c>
      <c r="E840" s="236">
        <v>0.1303</v>
      </c>
      <c r="F840" s="237"/>
      <c r="G840" s="238">
        <f>ROUND(E840*F840,2)</f>
        <v>0</v>
      </c>
      <c r="H840" s="237"/>
      <c r="I840" s="238">
        <f>ROUND(E840*H840,2)</f>
        <v>0</v>
      </c>
      <c r="J840" s="237"/>
      <c r="K840" s="238">
        <f>ROUND(E840*J840,2)</f>
        <v>0</v>
      </c>
      <c r="L840" s="238">
        <v>21</v>
      </c>
      <c r="M840" s="238">
        <f>G840*(1+L840/100)</f>
        <v>0</v>
      </c>
      <c r="N840" s="238">
        <v>1</v>
      </c>
      <c r="O840" s="238">
        <f>ROUND(E840*N840,2)</f>
        <v>0.13</v>
      </c>
      <c r="P840" s="238">
        <v>0</v>
      </c>
      <c r="Q840" s="238">
        <f>ROUND(E840*P840,2)</f>
        <v>0</v>
      </c>
      <c r="R840" s="238" t="s">
        <v>230</v>
      </c>
      <c r="S840" s="238" t="s">
        <v>165</v>
      </c>
      <c r="T840" s="239" t="s">
        <v>166</v>
      </c>
      <c r="U840" s="223">
        <v>0</v>
      </c>
      <c r="V840" s="223">
        <f>ROUND(E840*U840,2)</f>
        <v>0</v>
      </c>
      <c r="W840" s="223"/>
      <c r="X840" s="223" t="s">
        <v>232</v>
      </c>
      <c r="Y840" s="214"/>
      <c r="Z840" s="214"/>
      <c r="AA840" s="214"/>
      <c r="AB840" s="214"/>
      <c r="AC840" s="214"/>
      <c r="AD840" s="214"/>
      <c r="AE840" s="214"/>
      <c r="AF840" s="214"/>
      <c r="AG840" s="214" t="s">
        <v>905</v>
      </c>
      <c r="AH840" s="214"/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1">
      <c r="A841" s="221"/>
      <c r="B841" s="222"/>
      <c r="C841" s="254" t="s">
        <v>1076</v>
      </c>
      <c r="D841" s="224"/>
      <c r="E841" s="225">
        <v>0.13</v>
      </c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14"/>
      <c r="Z841" s="214"/>
      <c r="AA841" s="214"/>
      <c r="AB841" s="214"/>
      <c r="AC841" s="214"/>
      <c r="AD841" s="214"/>
      <c r="AE841" s="214"/>
      <c r="AF841" s="214"/>
      <c r="AG841" s="214" t="s">
        <v>172</v>
      </c>
      <c r="AH841" s="214">
        <v>0</v>
      </c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1">
      <c r="A842" s="233">
        <v>210</v>
      </c>
      <c r="B842" s="234" t="s">
        <v>1077</v>
      </c>
      <c r="C842" s="252" t="s">
        <v>1078</v>
      </c>
      <c r="D842" s="235" t="s">
        <v>256</v>
      </c>
      <c r="E842" s="236">
        <v>0.8135</v>
      </c>
      <c r="F842" s="237"/>
      <c r="G842" s="238">
        <f>ROUND(E842*F842,2)</f>
        <v>0</v>
      </c>
      <c r="H842" s="237"/>
      <c r="I842" s="238">
        <f>ROUND(E842*H842,2)</f>
        <v>0</v>
      </c>
      <c r="J842" s="237"/>
      <c r="K842" s="238">
        <f>ROUND(E842*J842,2)</f>
        <v>0</v>
      </c>
      <c r="L842" s="238">
        <v>21</v>
      </c>
      <c r="M842" s="238">
        <f>G842*(1+L842/100)</f>
        <v>0</v>
      </c>
      <c r="N842" s="238">
        <v>1</v>
      </c>
      <c r="O842" s="238">
        <f>ROUND(E842*N842,2)</f>
        <v>0.81</v>
      </c>
      <c r="P842" s="238">
        <v>0</v>
      </c>
      <c r="Q842" s="238">
        <f>ROUND(E842*P842,2)</f>
        <v>0</v>
      </c>
      <c r="R842" s="238" t="s">
        <v>230</v>
      </c>
      <c r="S842" s="238" t="s">
        <v>165</v>
      </c>
      <c r="T842" s="239" t="s">
        <v>166</v>
      </c>
      <c r="U842" s="223">
        <v>0</v>
      </c>
      <c r="V842" s="223">
        <f>ROUND(E842*U842,2)</f>
        <v>0</v>
      </c>
      <c r="W842" s="223"/>
      <c r="X842" s="223" t="s">
        <v>232</v>
      </c>
      <c r="Y842" s="214"/>
      <c r="Z842" s="214"/>
      <c r="AA842" s="214"/>
      <c r="AB842" s="214"/>
      <c r="AC842" s="214"/>
      <c r="AD842" s="214"/>
      <c r="AE842" s="214"/>
      <c r="AF842" s="214"/>
      <c r="AG842" s="214" t="s">
        <v>685</v>
      </c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1">
      <c r="A843" s="221"/>
      <c r="B843" s="222"/>
      <c r="C843" s="254" t="s">
        <v>1079</v>
      </c>
      <c r="D843" s="224"/>
      <c r="E843" s="225">
        <v>0.43</v>
      </c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14"/>
      <c r="Z843" s="214"/>
      <c r="AA843" s="214"/>
      <c r="AB843" s="214"/>
      <c r="AC843" s="214"/>
      <c r="AD843" s="214"/>
      <c r="AE843" s="214"/>
      <c r="AF843" s="214"/>
      <c r="AG843" s="214" t="s">
        <v>172</v>
      </c>
      <c r="AH843" s="214">
        <v>0</v>
      </c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outlineLevel="1">
      <c r="A844" s="221"/>
      <c r="B844" s="222"/>
      <c r="C844" s="254" t="s">
        <v>1080</v>
      </c>
      <c r="D844" s="224"/>
      <c r="E844" s="225">
        <v>0.03</v>
      </c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14"/>
      <c r="Z844" s="214"/>
      <c r="AA844" s="214"/>
      <c r="AB844" s="214"/>
      <c r="AC844" s="214"/>
      <c r="AD844" s="214"/>
      <c r="AE844" s="214"/>
      <c r="AF844" s="214"/>
      <c r="AG844" s="214" t="s">
        <v>172</v>
      </c>
      <c r="AH844" s="214">
        <v>0</v>
      </c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outlineLevel="1">
      <c r="A845" s="221"/>
      <c r="B845" s="222"/>
      <c r="C845" s="254" t="s">
        <v>1081</v>
      </c>
      <c r="D845" s="224"/>
      <c r="E845" s="225">
        <v>0.35</v>
      </c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14"/>
      <c r="Z845" s="214"/>
      <c r="AA845" s="214"/>
      <c r="AB845" s="214"/>
      <c r="AC845" s="214"/>
      <c r="AD845" s="214"/>
      <c r="AE845" s="214"/>
      <c r="AF845" s="214"/>
      <c r="AG845" s="214" t="s">
        <v>172</v>
      </c>
      <c r="AH845" s="214">
        <v>0</v>
      </c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1">
      <c r="A846" s="233">
        <v>211</v>
      </c>
      <c r="B846" s="234" t="s">
        <v>1082</v>
      </c>
      <c r="C846" s="252" t="s">
        <v>1083</v>
      </c>
      <c r="D846" s="235" t="s">
        <v>256</v>
      </c>
      <c r="E846" s="236">
        <v>1.0206999999999999</v>
      </c>
      <c r="F846" s="237"/>
      <c r="G846" s="238">
        <f>ROUND(E846*F846,2)</f>
        <v>0</v>
      </c>
      <c r="H846" s="237"/>
      <c r="I846" s="238">
        <f>ROUND(E846*H846,2)</f>
        <v>0</v>
      </c>
      <c r="J846" s="237"/>
      <c r="K846" s="238">
        <f>ROUND(E846*J846,2)</f>
        <v>0</v>
      </c>
      <c r="L846" s="238">
        <v>21</v>
      </c>
      <c r="M846" s="238">
        <f>G846*(1+L846/100)</f>
        <v>0</v>
      </c>
      <c r="N846" s="238">
        <v>1</v>
      </c>
      <c r="O846" s="238">
        <f>ROUND(E846*N846,2)</f>
        <v>1.02</v>
      </c>
      <c r="P846" s="238">
        <v>0</v>
      </c>
      <c r="Q846" s="238">
        <f>ROUND(E846*P846,2)</f>
        <v>0</v>
      </c>
      <c r="R846" s="238" t="s">
        <v>230</v>
      </c>
      <c r="S846" s="238" t="s">
        <v>165</v>
      </c>
      <c r="T846" s="239" t="s">
        <v>166</v>
      </c>
      <c r="U846" s="223">
        <v>0</v>
      </c>
      <c r="V846" s="223">
        <f>ROUND(E846*U846,2)</f>
        <v>0</v>
      </c>
      <c r="W846" s="223"/>
      <c r="X846" s="223" t="s">
        <v>232</v>
      </c>
      <c r="Y846" s="214"/>
      <c r="Z846" s="214"/>
      <c r="AA846" s="214"/>
      <c r="AB846" s="214"/>
      <c r="AC846" s="214"/>
      <c r="AD846" s="214"/>
      <c r="AE846" s="214"/>
      <c r="AF846" s="214"/>
      <c r="AG846" s="214" t="s">
        <v>685</v>
      </c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1">
      <c r="A847" s="221"/>
      <c r="B847" s="222"/>
      <c r="C847" s="254" t="s">
        <v>1084</v>
      </c>
      <c r="D847" s="224"/>
      <c r="E847" s="225">
        <v>0.61</v>
      </c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14"/>
      <c r="Z847" s="214"/>
      <c r="AA847" s="214"/>
      <c r="AB847" s="214"/>
      <c r="AC847" s="214"/>
      <c r="AD847" s="214"/>
      <c r="AE847" s="214"/>
      <c r="AF847" s="214"/>
      <c r="AG847" s="214" t="s">
        <v>172</v>
      </c>
      <c r="AH847" s="214">
        <v>0</v>
      </c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1">
      <c r="A848" s="221"/>
      <c r="B848" s="222"/>
      <c r="C848" s="254" t="s">
        <v>1085</v>
      </c>
      <c r="D848" s="224"/>
      <c r="E848" s="225">
        <v>0.41</v>
      </c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14"/>
      <c r="Z848" s="214"/>
      <c r="AA848" s="214"/>
      <c r="AB848" s="214"/>
      <c r="AC848" s="214"/>
      <c r="AD848" s="214"/>
      <c r="AE848" s="214"/>
      <c r="AF848" s="214"/>
      <c r="AG848" s="214" t="s">
        <v>172</v>
      </c>
      <c r="AH848" s="214">
        <v>0</v>
      </c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1">
      <c r="A849" s="233">
        <v>212</v>
      </c>
      <c r="B849" s="234" t="s">
        <v>1086</v>
      </c>
      <c r="C849" s="252" t="s">
        <v>1087</v>
      </c>
      <c r="D849" s="235" t="s">
        <v>256</v>
      </c>
      <c r="E849" s="236">
        <v>1.6992</v>
      </c>
      <c r="F849" s="237"/>
      <c r="G849" s="238">
        <f>ROUND(E849*F849,2)</f>
        <v>0</v>
      </c>
      <c r="H849" s="237"/>
      <c r="I849" s="238">
        <f>ROUND(E849*H849,2)</f>
        <v>0</v>
      </c>
      <c r="J849" s="237"/>
      <c r="K849" s="238">
        <f>ROUND(E849*J849,2)</f>
        <v>0</v>
      </c>
      <c r="L849" s="238">
        <v>21</v>
      </c>
      <c r="M849" s="238">
        <f>G849*(1+L849/100)</f>
        <v>0</v>
      </c>
      <c r="N849" s="238">
        <v>1</v>
      </c>
      <c r="O849" s="238">
        <f>ROUND(E849*N849,2)</f>
        <v>1.7</v>
      </c>
      <c r="P849" s="238">
        <v>0</v>
      </c>
      <c r="Q849" s="238">
        <f>ROUND(E849*P849,2)</f>
        <v>0</v>
      </c>
      <c r="R849" s="238" t="s">
        <v>230</v>
      </c>
      <c r="S849" s="238" t="s">
        <v>165</v>
      </c>
      <c r="T849" s="239" t="s">
        <v>166</v>
      </c>
      <c r="U849" s="223">
        <v>0</v>
      </c>
      <c r="V849" s="223">
        <f>ROUND(E849*U849,2)</f>
        <v>0</v>
      </c>
      <c r="W849" s="223"/>
      <c r="X849" s="223" t="s">
        <v>232</v>
      </c>
      <c r="Y849" s="214"/>
      <c r="Z849" s="214"/>
      <c r="AA849" s="214"/>
      <c r="AB849" s="214"/>
      <c r="AC849" s="214"/>
      <c r="AD849" s="214"/>
      <c r="AE849" s="214"/>
      <c r="AF849" s="214"/>
      <c r="AG849" s="214" t="s">
        <v>905</v>
      </c>
      <c r="AH849" s="214"/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1">
      <c r="A850" s="221"/>
      <c r="B850" s="222"/>
      <c r="C850" s="254" t="s">
        <v>1088</v>
      </c>
      <c r="D850" s="224"/>
      <c r="E850" s="225">
        <v>0.89</v>
      </c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14"/>
      <c r="Z850" s="214"/>
      <c r="AA850" s="214"/>
      <c r="AB850" s="214"/>
      <c r="AC850" s="214"/>
      <c r="AD850" s="214"/>
      <c r="AE850" s="214"/>
      <c r="AF850" s="214"/>
      <c r="AG850" s="214" t="s">
        <v>172</v>
      </c>
      <c r="AH850" s="214">
        <v>0</v>
      </c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1">
      <c r="A851" s="221"/>
      <c r="B851" s="222"/>
      <c r="C851" s="254" t="s">
        <v>1089</v>
      </c>
      <c r="D851" s="224"/>
      <c r="E851" s="225">
        <v>0.54</v>
      </c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14"/>
      <c r="Z851" s="214"/>
      <c r="AA851" s="214"/>
      <c r="AB851" s="214"/>
      <c r="AC851" s="214"/>
      <c r="AD851" s="214"/>
      <c r="AE851" s="214"/>
      <c r="AF851" s="214"/>
      <c r="AG851" s="214" t="s">
        <v>172</v>
      </c>
      <c r="AH851" s="214">
        <v>0</v>
      </c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1">
      <c r="A852" s="221"/>
      <c r="B852" s="222"/>
      <c r="C852" s="254" t="s">
        <v>1090</v>
      </c>
      <c r="D852" s="224"/>
      <c r="E852" s="225">
        <v>0.27</v>
      </c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14"/>
      <c r="Z852" s="214"/>
      <c r="AA852" s="214"/>
      <c r="AB852" s="214"/>
      <c r="AC852" s="214"/>
      <c r="AD852" s="214"/>
      <c r="AE852" s="214"/>
      <c r="AF852" s="214"/>
      <c r="AG852" s="214" t="s">
        <v>172</v>
      </c>
      <c r="AH852" s="214">
        <v>0</v>
      </c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>
      <c r="A853" s="227" t="s">
        <v>159</v>
      </c>
      <c r="B853" s="228" t="s">
        <v>116</v>
      </c>
      <c r="C853" s="251" t="s">
        <v>117</v>
      </c>
      <c r="D853" s="229"/>
      <c r="E853" s="230"/>
      <c r="F853" s="231"/>
      <c r="G853" s="231">
        <f>SUMIF(AG854:AG867,"&lt;&gt;NOR",G854:G867)</f>
        <v>0</v>
      </c>
      <c r="H853" s="231"/>
      <c r="I853" s="231">
        <f>SUM(I854:I867)</f>
        <v>0</v>
      </c>
      <c r="J853" s="231"/>
      <c r="K853" s="231">
        <f>SUM(K854:K867)</f>
        <v>0</v>
      </c>
      <c r="L853" s="231"/>
      <c r="M853" s="231">
        <f>SUM(M854:M867)</f>
        <v>0</v>
      </c>
      <c r="N853" s="231"/>
      <c r="O853" s="231">
        <f>SUM(O854:O867)</f>
        <v>0.01</v>
      </c>
      <c r="P853" s="231"/>
      <c r="Q853" s="231">
        <f>SUM(Q854:Q867)</f>
        <v>0</v>
      </c>
      <c r="R853" s="231"/>
      <c r="S853" s="231"/>
      <c r="T853" s="232"/>
      <c r="U853" s="226"/>
      <c r="V853" s="226">
        <f>SUM(V854:V867)</f>
        <v>0</v>
      </c>
      <c r="W853" s="226"/>
      <c r="X853" s="226"/>
      <c r="AG853" t="s">
        <v>160</v>
      </c>
    </row>
    <row r="854" spans="1:60" outlineLevel="1">
      <c r="A854" s="233">
        <v>213</v>
      </c>
      <c r="B854" s="234" t="s">
        <v>986</v>
      </c>
      <c r="C854" s="252" t="s">
        <v>987</v>
      </c>
      <c r="D854" s="235" t="s">
        <v>0</v>
      </c>
      <c r="E854" s="236">
        <v>1497.2107000000001</v>
      </c>
      <c r="F854" s="237"/>
      <c r="G854" s="238">
        <f>ROUND(E854*F854,2)</f>
        <v>0</v>
      </c>
      <c r="H854" s="237"/>
      <c r="I854" s="238">
        <f>ROUND(E854*H854,2)</f>
        <v>0</v>
      </c>
      <c r="J854" s="237"/>
      <c r="K854" s="238">
        <f>ROUND(E854*J854,2)</f>
        <v>0</v>
      </c>
      <c r="L854" s="238">
        <v>21</v>
      </c>
      <c r="M854" s="238">
        <f>G854*(1+L854/100)</f>
        <v>0</v>
      </c>
      <c r="N854" s="238">
        <v>0</v>
      </c>
      <c r="O854" s="238">
        <f>ROUND(E854*N854,2)</f>
        <v>0</v>
      </c>
      <c r="P854" s="238">
        <v>0</v>
      </c>
      <c r="Q854" s="238">
        <f>ROUND(E854*P854,2)</f>
        <v>0</v>
      </c>
      <c r="R854" s="238" t="s">
        <v>855</v>
      </c>
      <c r="S854" s="238" t="s">
        <v>165</v>
      </c>
      <c r="T854" s="239" t="s">
        <v>166</v>
      </c>
      <c r="U854" s="223">
        <v>0</v>
      </c>
      <c r="V854" s="223">
        <f>ROUND(E854*U854,2)</f>
        <v>0</v>
      </c>
      <c r="W854" s="223"/>
      <c r="X854" s="223" t="s">
        <v>167</v>
      </c>
      <c r="Y854" s="214"/>
      <c r="Z854" s="214"/>
      <c r="AA854" s="214"/>
      <c r="AB854" s="214"/>
      <c r="AC854" s="214"/>
      <c r="AD854" s="214"/>
      <c r="AE854" s="214"/>
      <c r="AF854" s="214"/>
      <c r="AG854" s="214" t="s">
        <v>893</v>
      </c>
      <c r="AH854" s="214"/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1">
      <c r="A855" s="221"/>
      <c r="B855" s="222"/>
      <c r="C855" s="253" t="s">
        <v>894</v>
      </c>
      <c r="D855" s="241"/>
      <c r="E855" s="241"/>
      <c r="F855" s="241"/>
      <c r="G855" s="241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14"/>
      <c r="Z855" s="214"/>
      <c r="AA855" s="214"/>
      <c r="AB855" s="214"/>
      <c r="AC855" s="214"/>
      <c r="AD855" s="214"/>
      <c r="AE855" s="214"/>
      <c r="AF855" s="214"/>
      <c r="AG855" s="214" t="s">
        <v>170</v>
      </c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1">
      <c r="A856" s="233">
        <v>214</v>
      </c>
      <c r="B856" s="234" t="s">
        <v>1091</v>
      </c>
      <c r="C856" s="252" t="s">
        <v>1092</v>
      </c>
      <c r="D856" s="235" t="s">
        <v>223</v>
      </c>
      <c r="E856" s="236">
        <v>61.3</v>
      </c>
      <c r="F856" s="237"/>
      <c r="G856" s="238">
        <f>ROUND(E856*F856,2)</f>
        <v>0</v>
      </c>
      <c r="H856" s="237"/>
      <c r="I856" s="238">
        <f>ROUND(E856*H856,2)</f>
        <v>0</v>
      </c>
      <c r="J856" s="237"/>
      <c r="K856" s="238">
        <f>ROUND(E856*J856,2)</f>
        <v>0</v>
      </c>
      <c r="L856" s="238">
        <v>21</v>
      </c>
      <c r="M856" s="238">
        <f>G856*(1+L856/100)</f>
        <v>0</v>
      </c>
      <c r="N856" s="238">
        <v>1.4999999999999999E-4</v>
      </c>
      <c r="O856" s="238">
        <f>ROUND(E856*N856,2)</f>
        <v>0.01</v>
      </c>
      <c r="P856" s="238">
        <v>0</v>
      </c>
      <c r="Q856" s="238">
        <f>ROUND(E856*P856,2)</f>
        <v>0</v>
      </c>
      <c r="R856" s="238"/>
      <c r="S856" s="238" t="s">
        <v>219</v>
      </c>
      <c r="T856" s="239" t="s">
        <v>220</v>
      </c>
      <c r="U856" s="223">
        <v>0</v>
      </c>
      <c r="V856" s="223">
        <f>ROUND(E856*U856,2)</f>
        <v>0</v>
      </c>
      <c r="W856" s="223"/>
      <c r="X856" s="223" t="s">
        <v>167</v>
      </c>
      <c r="Y856" s="214"/>
      <c r="Z856" s="214"/>
      <c r="AA856" s="214"/>
      <c r="AB856" s="214"/>
      <c r="AC856" s="214"/>
      <c r="AD856" s="214"/>
      <c r="AE856" s="214"/>
      <c r="AF856" s="214"/>
      <c r="AG856" s="214" t="s">
        <v>168</v>
      </c>
      <c r="AH856" s="214"/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1">
      <c r="A857" s="221"/>
      <c r="B857" s="222"/>
      <c r="C857" s="254" t="s">
        <v>1093</v>
      </c>
      <c r="D857" s="224"/>
      <c r="E857" s="225">
        <v>20.8</v>
      </c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14"/>
      <c r="Z857" s="214"/>
      <c r="AA857" s="214"/>
      <c r="AB857" s="214"/>
      <c r="AC857" s="214"/>
      <c r="AD857" s="214"/>
      <c r="AE857" s="214"/>
      <c r="AF857" s="214"/>
      <c r="AG857" s="214" t="s">
        <v>172</v>
      </c>
      <c r="AH857" s="214">
        <v>0</v>
      </c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1">
      <c r="A858" s="221"/>
      <c r="B858" s="222"/>
      <c r="C858" s="254" t="s">
        <v>1094</v>
      </c>
      <c r="D858" s="224"/>
      <c r="E858" s="225">
        <v>15.6</v>
      </c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14"/>
      <c r="Z858" s="214"/>
      <c r="AA858" s="214"/>
      <c r="AB858" s="214"/>
      <c r="AC858" s="214"/>
      <c r="AD858" s="214"/>
      <c r="AE858" s="214"/>
      <c r="AF858" s="214"/>
      <c r="AG858" s="214" t="s">
        <v>172</v>
      </c>
      <c r="AH858" s="214">
        <v>0</v>
      </c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1">
      <c r="A859" s="221"/>
      <c r="B859" s="222"/>
      <c r="C859" s="254" t="s">
        <v>1095</v>
      </c>
      <c r="D859" s="224"/>
      <c r="E859" s="225">
        <v>7.2</v>
      </c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14"/>
      <c r="Z859" s="214"/>
      <c r="AA859" s="214"/>
      <c r="AB859" s="214"/>
      <c r="AC859" s="214"/>
      <c r="AD859" s="214"/>
      <c r="AE859" s="214"/>
      <c r="AF859" s="214"/>
      <c r="AG859" s="214" t="s">
        <v>172</v>
      </c>
      <c r="AH859" s="214">
        <v>0</v>
      </c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1">
      <c r="A860" s="221"/>
      <c r="B860" s="222"/>
      <c r="C860" s="254" t="s">
        <v>1096</v>
      </c>
      <c r="D860" s="224"/>
      <c r="E860" s="225">
        <v>11.2</v>
      </c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14"/>
      <c r="Z860" s="214"/>
      <c r="AA860" s="214"/>
      <c r="AB860" s="214"/>
      <c r="AC860" s="214"/>
      <c r="AD860" s="214"/>
      <c r="AE860" s="214"/>
      <c r="AF860" s="214"/>
      <c r="AG860" s="214" t="s">
        <v>172</v>
      </c>
      <c r="AH860" s="214">
        <v>0</v>
      </c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1">
      <c r="A861" s="221"/>
      <c r="B861" s="222"/>
      <c r="C861" s="254" t="s">
        <v>1097</v>
      </c>
      <c r="D861" s="224"/>
      <c r="E861" s="225">
        <v>6.5</v>
      </c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14"/>
      <c r="Z861" s="214"/>
      <c r="AA861" s="214"/>
      <c r="AB861" s="214"/>
      <c r="AC861" s="214"/>
      <c r="AD861" s="214"/>
      <c r="AE861" s="214"/>
      <c r="AF861" s="214"/>
      <c r="AG861" s="214" t="s">
        <v>172</v>
      </c>
      <c r="AH861" s="214">
        <v>0</v>
      </c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1">
      <c r="A862" s="242">
        <v>215</v>
      </c>
      <c r="B862" s="243" t="s">
        <v>1098</v>
      </c>
      <c r="C862" s="255" t="s">
        <v>1099</v>
      </c>
      <c r="D862" s="244" t="s">
        <v>223</v>
      </c>
      <c r="E862" s="245">
        <v>61.3</v>
      </c>
      <c r="F862" s="246"/>
      <c r="G862" s="247">
        <f>ROUND(E862*F862,2)</f>
        <v>0</v>
      </c>
      <c r="H862" s="246"/>
      <c r="I862" s="247">
        <f>ROUND(E862*H862,2)</f>
        <v>0</v>
      </c>
      <c r="J862" s="246"/>
      <c r="K862" s="247">
        <f>ROUND(E862*J862,2)</f>
        <v>0</v>
      </c>
      <c r="L862" s="247">
        <v>21</v>
      </c>
      <c r="M862" s="247">
        <f>G862*(1+L862/100)</f>
        <v>0</v>
      </c>
      <c r="N862" s="247">
        <v>5.0000000000000002E-5</v>
      </c>
      <c r="O862" s="247">
        <f>ROUND(E862*N862,2)</f>
        <v>0</v>
      </c>
      <c r="P862" s="247">
        <v>0</v>
      </c>
      <c r="Q862" s="247">
        <f>ROUND(E862*P862,2)</f>
        <v>0</v>
      </c>
      <c r="R862" s="247"/>
      <c r="S862" s="247" t="s">
        <v>219</v>
      </c>
      <c r="T862" s="248" t="s">
        <v>220</v>
      </c>
      <c r="U862" s="223">
        <v>0</v>
      </c>
      <c r="V862" s="223">
        <f>ROUND(E862*U862,2)</f>
        <v>0</v>
      </c>
      <c r="W862" s="223"/>
      <c r="X862" s="223" t="s">
        <v>167</v>
      </c>
      <c r="Y862" s="214"/>
      <c r="Z862" s="214"/>
      <c r="AA862" s="214"/>
      <c r="AB862" s="214"/>
      <c r="AC862" s="214"/>
      <c r="AD862" s="214"/>
      <c r="AE862" s="214"/>
      <c r="AF862" s="214"/>
      <c r="AG862" s="214" t="s">
        <v>216</v>
      </c>
      <c r="AH862" s="214"/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1">
      <c r="A863" s="242">
        <v>216</v>
      </c>
      <c r="B863" s="243" t="s">
        <v>1100</v>
      </c>
      <c r="C863" s="255" t="s">
        <v>1101</v>
      </c>
      <c r="D863" s="244" t="s">
        <v>990</v>
      </c>
      <c r="E863" s="245">
        <v>4</v>
      </c>
      <c r="F863" s="246"/>
      <c r="G863" s="247">
        <f>ROUND(E863*F863,2)</f>
        <v>0</v>
      </c>
      <c r="H863" s="246"/>
      <c r="I863" s="247">
        <f>ROUND(E863*H863,2)</f>
        <v>0</v>
      </c>
      <c r="J863" s="246"/>
      <c r="K863" s="247">
        <f>ROUND(E863*J863,2)</f>
        <v>0</v>
      </c>
      <c r="L863" s="247">
        <v>21</v>
      </c>
      <c r="M863" s="247">
        <f>G863*(1+L863/100)</f>
        <v>0</v>
      </c>
      <c r="N863" s="247">
        <v>0</v>
      </c>
      <c r="O863" s="247">
        <f>ROUND(E863*N863,2)</f>
        <v>0</v>
      </c>
      <c r="P863" s="247">
        <v>0</v>
      </c>
      <c r="Q863" s="247">
        <f>ROUND(E863*P863,2)</f>
        <v>0</v>
      </c>
      <c r="R863" s="247"/>
      <c r="S863" s="247" t="s">
        <v>219</v>
      </c>
      <c r="T863" s="248" t="s">
        <v>220</v>
      </c>
      <c r="U863" s="223">
        <v>0</v>
      </c>
      <c r="V863" s="223">
        <f>ROUND(E863*U863,2)</f>
        <v>0</v>
      </c>
      <c r="W863" s="223"/>
      <c r="X863" s="223" t="s">
        <v>232</v>
      </c>
      <c r="Y863" s="214"/>
      <c r="Z863" s="214"/>
      <c r="AA863" s="214"/>
      <c r="AB863" s="214"/>
      <c r="AC863" s="214"/>
      <c r="AD863" s="214"/>
      <c r="AE863" s="214"/>
      <c r="AF863" s="214"/>
      <c r="AG863" s="214" t="s">
        <v>905</v>
      </c>
      <c r="AH863" s="214"/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1">
      <c r="A864" s="242">
        <v>217</v>
      </c>
      <c r="B864" s="243" t="s">
        <v>1102</v>
      </c>
      <c r="C864" s="255" t="s">
        <v>1103</v>
      </c>
      <c r="D864" s="244" t="s">
        <v>990</v>
      </c>
      <c r="E864" s="245">
        <v>3</v>
      </c>
      <c r="F864" s="246"/>
      <c r="G864" s="247">
        <f>ROUND(E864*F864,2)</f>
        <v>0</v>
      </c>
      <c r="H864" s="246"/>
      <c r="I864" s="247">
        <f>ROUND(E864*H864,2)</f>
        <v>0</v>
      </c>
      <c r="J864" s="246"/>
      <c r="K864" s="247">
        <f>ROUND(E864*J864,2)</f>
        <v>0</v>
      </c>
      <c r="L864" s="247">
        <v>21</v>
      </c>
      <c r="M864" s="247">
        <f>G864*(1+L864/100)</f>
        <v>0</v>
      </c>
      <c r="N864" s="247">
        <v>0</v>
      </c>
      <c r="O864" s="247">
        <f>ROUND(E864*N864,2)</f>
        <v>0</v>
      </c>
      <c r="P864" s="247">
        <v>0</v>
      </c>
      <c r="Q864" s="247">
        <f>ROUND(E864*P864,2)</f>
        <v>0</v>
      </c>
      <c r="R864" s="247"/>
      <c r="S864" s="247" t="s">
        <v>219</v>
      </c>
      <c r="T864" s="248" t="s">
        <v>220</v>
      </c>
      <c r="U864" s="223">
        <v>0</v>
      </c>
      <c r="V864" s="223">
        <f>ROUND(E864*U864,2)</f>
        <v>0</v>
      </c>
      <c r="W864" s="223"/>
      <c r="X864" s="223" t="s">
        <v>232</v>
      </c>
      <c r="Y864" s="214"/>
      <c r="Z864" s="214"/>
      <c r="AA864" s="214"/>
      <c r="AB864" s="214"/>
      <c r="AC864" s="214"/>
      <c r="AD864" s="214"/>
      <c r="AE864" s="214"/>
      <c r="AF864" s="214"/>
      <c r="AG864" s="214" t="s">
        <v>905</v>
      </c>
      <c r="AH864" s="214"/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1">
      <c r="A865" s="242">
        <v>218</v>
      </c>
      <c r="B865" s="243" t="s">
        <v>1104</v>
      </c>
      <c r="C865" s="255" t="s">
        <v>1105</v>
      </c>
      <c r="D865" s="244" t="s">
        <v>990</v>
      </c>
      <c r="E865" s="245">
        <v>2</v>
      </c>
      <c r="F865" s="246"/>
      <c r="G865" s="247">
        <f>ROUND(E865*F865,2)</f>
        <v>0</v>
      </c>
      <c r="H865" s="246"/>
      <c r="I865" s="247">
        <f>ROUND(E865*H865,2)</f>
        <v>0</v>
      </c>
      <c r="J865" s="246"/>
      <c r="K865" s="247">
        <f>ROUND(E865*J865,2)</f>
        <v>0</v>
      </c>
      <c r="L865" s="247">
        <v>21</v>
      </c>
      <c r="M865" s="247">
        <f>G865*(1+L865/100)</f>
        <v>0</v>
      </c>
      <c r="N865" s="247">
        <v>0</v>
      </c>
      <c r="O865" s="247">
        <f>ROUND(E865*N865,2)</f>
        <v>0</v>
      </c>
      <c r="P865" s="247">
        <v>0</v>
      </c>
      <c r="Q865" s="247">
        <f>ROUND(E865*P865,2)</f>
        <v>0</v>
      </c>
      <c r="R865" s="247"/>
      <c r="S865" s="247" t="s">
        <v>219</v>
      </c>
      <c r="T865" s="248" t="s">
        <v>220</v>
      </c>
      <c r="U865" s="223">
        <v>0</v>
      </c>
      <c r="V865" s="223">
        <f>ROUND(E865*U865,2)</f>
        <v>0</v>
      </c>
      <c r="W865" s="223"/>
      <c r="X865" s="223" t="s">
        <v>232</v>
      </c>
      <c r="Y865" s="214"/>
      <c r="Z865" s="214"/>
      <c r="AA865" s="214"/>
      <c r="AB865" s="214"/>
      <c r="AC865" s="214"/>
      <c r="AD865" s="214"/>
      <c r="AE865" s="214"/>
      <c r="AF865" s="214"/>
      <c r="AG865" s="214" t="s">
        <v>905</v>
      </c>
      <c r="AH865" s="214"/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1">
      <c r="A866" s="242">
        <v>219</v>
      </c>
      <c r="B866" s="243" t="s">
        <v>1106</v>
      </c>
      <c r="C866" s="255" t="s">
        <v>1107</v>
      </c>
      <c r="D866" s="244" t="s">
        <v>990</v>
      </c>
      <c r="E866" s="245">
        <v>2</v>
      </c>
      <c r="F866" s="246"/>
      <c r="G866" s="247">
        <f>ROUND(E866*F866,2)</f>
        <v>0</v>
      </c>
      <c r="H866" s="246"/>
      <c r="I866" s="247">
        <f>ROUND(E866*H866,2)</f>
        <v>0</v>
      </c>
      <c r="J866" s="246"/>
      <c r="K866" s="247">
        <f>ROUND(E866*J866,2)</f>
        <v>0</v>
      </c>
      <c r="L866" s="247">
        <v>21</v>
      </c>
      <c r="M866" s="247">
        <f>G866*(1+L866/100)</f>
        <v>0</v>
      </c>
      <c r="N866" s="247">
        <v>0</v>
      </c>
      <c r="O866" s="247">
        <f>ROUND(E866*N866,2)</f>
        <v>0</v>
      </c>
      <c r="P866" s="247">
        <v>0</v>
      </c>
      <c r="Q866" s="247">
        <f>ROUND(E866*P866,2)</f>
        <v>0</v>
      </c>
      <c r="R866" s="247"/>
      <c r="S866" s="247" t="s">
        <v>219</v>
      </c>
      <c r="T866" s="248" t="s">
        <v>220</v>
      </c>
      <c r="U866" s="223">
        <v>0</v>
      </c>
      <c r="V866" s="223">
        <f>ROUND(E866*U866,2)</f>
        <v>0</v>
      </c>
      <c r="W866" s="223"/>
      <c r="X866" s="223" t="s">
        <v>232</v>
      </c>
      <c r="Y866" s="214"/>
      <c r="Z866" s="214"/>
      <c r="AA866" s="214"/>
      <c r="AB866" s="214"/>
      <c r="AC866" s="214"/>
      <c r="AD866" s="214"/>
      <c r="AE866" s="214"/>
      <c r="AF866" s="214"/>
      <c r="AG866" s="214" t="s">
        <v>905</v>
      </c>
      <c r="AH866" s="214"/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1">
      <c r="A867" s="242">
        <v>220</v>
      </c>
      <c r="B867" s="243" t="s">
        <v>1108</v>
      </c>
      <c r="C867" s="255" t="s">
        <v>1109</v>
      </c>
      <c r="D867" s="244" t="s">
        <v>990</v>
      </c>
      <c r="E867" s="245">
        <v>1</v>
      </c>
      <c r="F867" s="246"/>
      <c r="G867" s="247">
        <f>ROUND(E867*F867,2)</f>
        <v>0</v>
      </c>
      <c r="H867" s="246"/>
      <c r="I867" s="247">
        <f>ROUND(E867*H867,2)</f>
        <v>0</v>
      </c>
      <c r="J867" s="246"/>
      <c r="K867" s="247">
        <f>ROUND(E867*J867,2)</f>
        <v>0</v>
      </c>
      <c r="L867" s="247">
        <v>21</v>
      </c>
      <c r="M867" s="247">
        <f>G867*(1+L867/100)</f>
        <v>0</v>
      </c>
      <c r="N867" s="247">
        <v>0</v>
      </c>
      <c r="O867" s="247">
        <f>ROUND(E867*N867,2)</f>
        <v>0</v>
      </c>
      <c r="P867" s="247">
        <v>0</v>
      </c>
      <c r="Q867" s="247">
        <f>ROUND(E867*P867,2)</f>
        <v>0</v>
      </c>
      <c r="R867" s="247"/>
      <c r="S867" s="247" t="s">
        <v>219</v>
      </c>
      <c r="T867" s="248" t="s">
        <v>220</v>
      </c>
      <c r="U867" s="223">
        <v>0</v>
      </c>
      <c r="V867" s="223">
        <f>ROUND(E867*U867,2)</f>
        <v>0</v>
      </c>
      <c r="W867" s="223"/>
      <c r="X867" s="223" t="s">
        <v>232</v>
      </c>
      <c r="Y867" s="214"/>
      <c r="Z867" s="214"/>
      <c r="AA867" s="214"/>
      <c r="AB867" s="214"/>
      <c r="AC867" s="214"/>
      <c r="AD867" s="214"/>
      <c r="AE867" s="214"/>
      <c r="AF867" s="214"/>
      <c r="AG867" s="214" t="s">
        <v>905</v>
      </c>
      <c r="AH867" s="214"/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>
      <c r="A868" s="227" t="s">
        <v>159</v>
      </c>
      <c r="B868" s="228" t="s">
        <v>118</v>
      </c>
      <c r="C868" s="251" t="s">
        <v>119</v>
      </c>
      <c r="D868" s="229"/>
      <c r="E868" s="230"/>
      <c r="F868" s="231"/>
      <c r="G868" s="231">
        <f>SUMIF(AG869:AG882,"&lt;&gt;NOR",G869:G882)</f>
        <v>0</v>
      </c>
      <c r="H868" s="231"/>
      <c r="I868" s="231">
        <f>SUM(I869:I882)</f>
        <v>0</v>
      </c>
      <c r="J868" s="231"/>
      <c r="K868" s="231">
        <f>SUM(K869:K882)</f>
        <v>0</v>
      </c>
      <c r="L868" s="231"/>
      <c r="M868" s="231">
        <f>SUM(M869:M882)</f>
        <v>0</v>
      </c>
      <c r="N868" s="231"/>
      <c r="O868" s="231">
        <f>SUM(O869:O882)</f>
        <v>0.16999999999999998</v>
      </c>
      <c r="P868" s="231"/>
      <c r="Q868" s="231">
        <f>SUM(Q869:Q882)</f>
        <v>0</v>
      </c>
      <c r="R868" s="231"/>
      <c r="S868" s="231"/>
      <c r="T868" s="232"/>
      <c r="U868" s="226"/>
      <c r="V868" s="226">
        <f>SUM(V869:V882)</f>
        <v>0</v>
      </c>
      <c r="W868" s="226"/>
      <c r="X868" s="226"/>
      <c r="AG868" t="s">
        <v>160</v>
      </c>
    </row>
    <row r="869" spans="1:60" outlineLevel="1">
      <c r="A869" s="233">
        <v>221</v>
      </c>
      <c r="B869" s="234" t="s">
        <v>1110</v>
      </c>
      <c r="C869" s="252" t="s">
        <v>1111</v>
      </c>
      <c r="D869" s="235" t="s">
        <v>203</v>
      </c>
      <c r="E869" s="236">
        <v>55.407499999999999</v>
      </c>
      <c r="F869" s="237"/>
      <c r="G869" s="238">
        <f>ROUND(E869*F869,2)</f>
        <v>0</v>
      </c>
      <c r="H869" s="237"/>
      <c r="I869" s="238">
        <f>ROUND(E869*H869,2)</f>
        <v>0</v>
      </c>
      <c r="J869" s="237"/>
      <c r="K869" s="238">
        <f>ROUND(E869*J869,2)</f>
        <v>0</v>
      </c>
      <c r="L869" s="238">
        <v>21</v>
      </c>
      <c r="M869" s="238">
        <f>G869*(1+L869/100)</f>
        <v>0</v>
      </c>
      <c r="N869" s="238">
        <v>0</v>
      </c>
      <c r="O869" s="238">
        <f>ROUND(E869*N869,2)</f>
        <v>0</v>
      </c>
      <c r="P869" s="238">
        <v>0</v>
      </c>
      <c r="Q869" s="238">
        <f>ROUND(E869*P869,2)</f>
        <v>0</v>
      </c>
      <c r="R869" s="238" t="s">
        <v>860</v>
      </c>
      <c r="S869" s="238" t="s">
        <v>165</v>
      </c>
      <c r="T869" s="239" t="s">
        <v>166</v>
      </c>
      <c r="U869" s="223">
        <v>0</v>
      </c>
      <c r="V869" s="223">
        <f>ROUND(E869*U869,2)</f>
        <v>0</v>
      </c>
      <c r="W869" s="223"/>
      <c r="X869" s="223" t="s">
        <v>167</v>
      </c>
      <c r="Y869" s="214"/>
      <c r="Z869" s="214"/>
      <c r="AA869" s="214"/>
      <c r="AB869" s="214"/>
      <c r="AC869" s="214"/>
      <c r="AD869" s="214"/>
      <c r="AE869" s="214"/>
      <c r="AF869" s="214"/>
      <c r="AG869" s="214" t="s">
        <v>216</v>
      </c>
      <c r="AH869" s="214"/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outlineLevel="1">
      <c r="A870" s="221"/>
      <c r="B870" s="222"/>
      <c r="C870" s="253" t="s">
        <v>1112</v>
      </c>
      <c r="D870" s="241"/>
      <c r="E870" s="241"/>
      <c r="F870" s="241"/>
      <c r="G870" s="241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14"/>
      <c r="Z870" s="214"/>
      <c r="AA870" s="214"/>
      <c r="AB870" s="214"/>
      <c r="AC870" s="214"/>
      <c r="AD870" s="214"/>
      <c r="AE870" s="214"/>
      <c r="AF870" s="214"/>
      <c r="AG870" s="214" t="s">
        <v>170</v>
      </c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1">
      <c r="A871" s="221"/>
      <c r="B871" s="222"/>
      <c r="C871" s="254" t="s">
        <v>787</v>
      </c>
      <c r="D871" s="224"/>
      <c r="E871" s="225">
        <v>55.41</v>
      </c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14"/>
      <c r="Z871" s="214"/>
      <c r="AA871" s="214"/>
      <c r="AB871" s="214"/>
      <c r="AC871" s="214"/>
      <c r="AD871" s="214"/>
      <c r="AE871" s="214"/>
      <c r="AF871" s="214"/>
      <c r="AG871" s="214" t="s">
        <v>172</v>
      </c>
      <c r="AH871" s="214">
        <v>0</v>
      </c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1">
      <c r="A872" s="233">
        <v>222</v>
      </c>
      <c r="B872" s="234" t="s">
        <v>1113</v>
      </c>
      <c r="C872" s="252" t="s">
        <v>1114</v>
      </c>
      <c r="D872" s="235" t="s">
        <v>203</v>
      </c>
      <c r="E872" s="236">
        <v>55.407499999999999</v>
      </c>
      <c r="F872" s="237"/>
      <c r="G872" s="238">
        <f>ROUND(E872*F872,2)</f>
        <v>0</v>
      </c>
      <c r="H872" s="237"/>
      <c r="I872" s="238">
        <f>ROUND(E872*H872,2)</f>
        <v>0</v>
      </c>
      <c r="J872" s="237"/>
      <c r="K872" s="238">
        <f>ROUND(E872*J872,2)</f>
        <v>0</v>
      </c>
      <c r="L872" s="238">
        <v>21</v>
      </c>
      <c r="M872" s="238">
        <f>G872*(1+L872/100)</f>
        <v>0</v>
      </c>
      <c r="N872" s="238">
        <v>0</v>
      </c>
      <c r="O872" s="238">
        <f>ROUND(E872*N872,2)</f>
        <v>0</v>
      </c>
      <c r="P872" s="238">
        <v>0</v>
      </c>
      <c r="Q872" s="238">
        <f>ROUND(E872*P872,2)</f>
        <v>0</v>
      </c>
      <c r="R872" s="238" t="s">
        <v>860</v>
      </c>
      <c r="S872" s="238" t="s">
        <v>165</v>
      </c>
      <c r="T872" s="239" t="s">
        <v>166</v>
      </c>
      <c r="U872" s="223">
        <v>0</v>
      </c>
      <c r="V872" s="223">
        <f>ROUND(E872*U872,2)</f>
        <v>0</v>
      </c>
      <c r="W872" s="223"/>
      <c r="X872" s="223" t="s">
        <v>167</v>
      </c>
      <c r="Y872" s="214"/>
      <c r="Z872" s="214"/>
      <c r="AA872" s="214"/>
      <c r="AB872" s="214"/>
      <c r="AC872" s="214"/>
      <c r="AD872" s="214"/>
      <c r="AE872" s="214"/>
      <c r="AF872" s="214"/>
      <c r="AG872" s="214" t="s">
        <v>216</v>
      </c>
      <c r="AH872" s="214"/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1">
      <c r="A873" s="221"/>
      <c r="B873" s="222"/>
      <c r="C873" s="253" t="s">
        <v>1112</v>
      </c>
      <c r="D873" s="241"/>
      <c r="E873" s="241"/>
      <c r="F873" s="241"/>
      <c r="G873" s="241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14"/>
      <c r="Z873" s="214"/>
      <c r="AA873" s="214"/>
      <c r="AB873" s="214"/>
      <c r="AC873" s="214"/>
      <c r="AD873" s="214"/>
      <c r="AE873" s="214"/>
      <c r="AF873" s="214"/>
      <c r="AG873" s="214" t="s">
        <v>170</v>
      </c>
      <c r="AH873" s="214"/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ht="22.5" outlineLevel="1">
      <c r="A874" s="233">
        <v>223</v>
      </c>
      <c r="B874" s="234" t="s">
        <v>1115</v>
      </c>
      <c r="C874" s="252" t="s">
        <v>1116</v>
      </c>
      <c r="D874" s="235" t="s">
        <v>223</v>
      </c>
      <c r="E874" s="236">
        <v>28.645</v>
      </c>
      <c r="F874" s="237"/>
      <c r="G874" s="238">
        <f>ROUND(E874*F874,2)</f>
        <v>0</v>
      </c>
      <c r="H874" s="237"/>
      <c r="I874" s="238">
        <f>ROUND(E874*H874,2)</f>
        <v>0</v>
      </c>
      <c r="J874" s="237"/>
      <c r="K874" s="238">
        <f>ROUND(E874*J874,2)</f>
        <v>0</v>
      </c>
      <c r="L874" s="238">
        <v>21</v>
      </c>
      <c r="M874" s="238">
        <f>G874*(1+L874/100)</f>
        <v>0</v>
      </c>
      <c r="N874" s="238">
        <v>5.9000000000000003E-4</v>
      </c>
      <c r="O874" s="238">
        <f>ROUND(E874*N874,2)</f>
        <v>0.02</v>
      </c>
      <c r="P874" s="238">
        <v>0</v>
      </c>
      <c r="Q874" s="238">
        <f>ROUND(E874*P874,2)</f>
        <v>0</v>
      </c>
      <c r="R874" s="238" t="s">
        <v>860</v>
      </c>
      <c r="S874" s="238" t="s">
        <v>165</v>
      </c>
      <c r="T874" s="239" t="s">
        <v>166</v>
      </c>
      <c r="U874" s="223">
        <v>0</v>
      </c>
      <c r="V874" s="223">
        <f>ROUND(E874*U874,2)</f>
        <v>0</v>
      </c>
      <c r="W874" s="223"/>
      <c r="X874" s="223" t="s">
        <v>167</v>
      </c>
      <c r="Y874" s="214"/>
      <c r="Z874" s="214"/>
      <c r="AA874" s="214"/>
      <c r="AB874" s="214"/>
      <c r="AC874" s="214"/>
      <c r="AD874" s="214"/>
      <c r="AE874" s="214"/>
      <c r="AF874" s="214"/>
      <c r="AG874" s="214" t="s">
        <v>216</v>
      </c>
      <c r="AH874" s="214"/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1">
      <c r="A875" s="221"/>
      <c r="B875" s="222"/>
      <c r="C875" s="254" t="s">
        <v>1117</v>
      </c>
      <c r="D875" s="224"/>
      <c r="E875" s="225">
        <v>14.95</v>
      </c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14"/>
      <c r="Z875" s="214"/>
      <c r="AA875" s="214"/>
      <c r="AB875" s="214"/>
      <c r="AC875" s="214"/>
      <c r="AD875" s="214"/>
      <c r="AE875" s="214"/>
      <c r="AF875" s="214"/>
      <c r="AG875" s="214" t="s">
        <v>172</v>
      </c>
      <c r="AH875" s="214">
        <v>0</v>
      </c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1">
      <c r="A876" s="221"/>
      <c r="B876" s="222"/>
      <c r="C876" s="254" t="s">
        <v>1118</v>
      </c>
      <c r="D876" s="224"/>
      <c r="E876" s="225">
        <v>7.4</v>
      </c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14"/>
      <c r="Z876" s="214"/>
      <c r="AA876" s="214"/>
      <c r="AB876" s="214"/>
      <c r="AC876" s="214"/>
      <c r="AD876" s="214"/>
      <c r="AE876" s="214"/>
      <c r="AF876" s="214"/>
      <c r="AG876" s="214" t="s">
        <v>172</v>
      </c>
      <c r="AH876" s="214">
        <v>0</v>
      </c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1">
      <c r="A877" s="221"/>
      <c r="B877" s="222"/>
      <c r="C877" s="254" t="s">
        <v>1119</v>
      </c>
      <c r="D877" s="224"/>
      <c r="E877" s="225">
        <v>-0.9</v>
      </c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14"/>
      <c r="Z877" s="214"/>
      <c r="AA877" s="214"/>
      <c r="AB877" s="214"/>
      <c r="AC877" s="214"/>
      <c r="AD877" s="214"/>
      <c r="AE877" s="214"/>
      <c r="AF877" s="214"/>
      <c r="AG877" s="214" t="s">
        <v>172</v>
      </c>
      <c r="AH877" s="214">
        <v>0</v>
      </c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1">
      <c r="A878" s="221"/>
      <c r="B878" s="222"/>
      <c r="C878" s="254" t="s">
        <v>1120</v>
      </c>
      <c r="D878" s="224"/>
      <c r="E878" s="225">
        <v>7.2</v>
      </c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14"/>
      <c r="Z878" s="214"/>
      <c r="AA878" s="214"/>
      <c r="AB878" s="214"/>
      <c r="AC878" s="214"/>
      <c r="AD878" s="214"/>
      <c r="AE878" s="214"/>
      <c r="AF878" s="214"/>
      <c r="AG878" s="214" t="s">
        <v>172</v>
      </c>
      <c r="AH878" s="214">
        <v>0</v>
      </c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ht="22.5" outlineLevel="1">
      <c r="A879" s="242">
        <v>224</v>
      </c>
      <c r="B879" s="243" t="s">
        <v>1121</v>
      </c>
      <c r="C879" s="255" t="s">
        <v>1122</v>
      </c>
      <c r="D879" s="244" t="s">
        <v>203</v>
      </c>
      <c r="E879" s="245">
        <v>55.407499999999999</v>
      </c>
      <c r="F879" s="246"/>
      <c r="G879" s="247">
        <f>ROUND(E879*F879,2)</f>
        <v>0</v>
      </c>
      <c r="H879" s="246"/>
      <c r="I879" s="247">
        <f>ROUND(E879*H879,2)</f>
        <v>0</v>
      </c>
      <c r="J879" s="246"/>
      <c r="K879" s="247">
        <f>ROUND(E879*J879,2)</f>
        <v>0</v>
      </c>
      <c r="L879" s="247">
        <v>21</v>
      </c>
      <c r="M879" s="247">
        <f>G879*(1+L879/100)</f>
        <v>0</v>
      </c>
      <c r="N879" s="247">
        <v>2.7599999999999999E-3</v>
      </c>
      <c r="O879" s="247">
        <f>ROUND(E879*N879,2)</f>
        <v>0.15</v>
      </c>
      <c r="P879" s="247">
        <v>0</v>
      </c>
      <c r="Q879" s="247">
        <f>ROUND(E879*P879,2)</f>
        <v>0</v>
      </c>
      <c r="R879" s="247" t="s">
        <v>860</v>
      </c>
      <c r="S879" s="247" t="s">
        <v>165</v>
      </c>
      <c r="T879" s="248" t="s">
        <v>166</v>
      </c>
      <c r="U879" s="223">
        <v>0</v>
      </c>
      <c r="V879" s="223">
        <f>ROUND(E879*U879,2)</f>
        <v>0</v>
      </c>
      <c r="W879" s="223"/>
      <c r="X879" s="223" t="s">
        <v>167</v>
      </c>
      <c r="Y879" s="214"/>
      <c r="Z879" s="214"/>
      <c r="AA879" s="214"/>
      <c r="AB879" s="214"/>
      <c r="AC879" s="214"/>
      <c r="AD879" s="214"/>
      <c r="AE879" s="214"/>
      <c r="AF879" s="214"/>
      <c r="AG879" s="214" t="s">
        <v>216</v>
      </c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1">
      <c r="A880" s="242">
        <v>225</v>
      </c>
      <c r="B880" s="243" t="s">
        <v>1123</v>
      </c>
      <c r="C880" s="255" t="s">
        <v>1124</v>
      </c>
      <c r="D880" s="244" t="s">
        <v>203</v>
      </c>
      <c r="E880" s="245">
        <v>55.407499999999999</v>
      </c>
      <c r="F880" s="246"/>
      <c r="G880" s="247">
        <f>ROUND(E880*F880,2)</f>
        <v>0</v>
      </c>
      <c r="H880" s="246"/>
      <c r="I880" s="247">
        <f>ROUND(E880*H880,2)</f>
        <v>0</v>
      </c>
      <c r="J880" s="246"/>
      <c r="K880" s="247">
        <f>ROUND(E880*J880,2)</f>
        <v>0</v>
      </c>
      <c r="L880" s="247">
        <v>21</v>
      </c>
      <c r="M880" s="247">
        <f>G880*(1+L880/100)</f>
        <v>0</v>
      </c>
      <c r="N880" s="247">
        <v>0</v>
      </c>
      <c r="O880" s="247">
        <f>ROUND(E880*N880,2)</f>
        <v>0</v>
      </c>
      <c r="P880" s="247">
        <v>0</v>
      </c>
      <c r="Q880" s="247">
        <f>ROUND(E880*P880,2)</f>
        <v>0</v>
      </c>
      <c r="R880" s="247" t="s">
        <v>860</v>
      </c>
      <c r="S880" s="247" t="s">
        <v>165</v>
      </c>
      <c r="T880" s="248" t="s">
        <v>166</v>
      </c>
      <c r="U880" s="223">
        <v>0</v>
      </c>
      <c r="V880" s="223">
        <f>ROUND(E880*U880,2)</f>
        <v>0</v>
      </c>
      <c r="W880" s="223"/>
      <c r="X880" s="223" t="s">
        <v>167</v>
      </c>
      <c r="Y880" s="214"/>
      <c r="Z880" s="214"/>
      <c r="AA880" s="214"/>
      <c r="AB880" s="214"/>
      <c r="AC880" s="214"/>
      <c r="AD880" s="214"/>
      <c r="AE880" s="214"/>
      <c r="AF880" s="214"/>
      <c r="AG880" s="214" t="s">
        <v>168</v>
      </c>
      <c r="AH880" s="214"/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1">
      <c r="A881" s="233">
        <v>226</v>
      </c>
      <c r="B881" s="234" t="s">
        <v>1125</v>
      </c>
      <c r="C881" s="252" t="s">
        <v>1126</v>
      </c>
      <c r="D881" s="235" t="s">
        <v>0</v>
      </c>
      <c r="E881" s="236">
        <v>461.17254000000003</v>
      </c>
      <c r="F881" s="237"/>
      <c r="G881" s="238">
        <f>ROUND(E881*F881,2)</f>
        <v>0</v>
      </c>
      <c r="H881" s="237"/>
      <c r="I881" s="238">
        <f>ROUND(E881*H881,2)</f>
        <v>0</v>
      </c>
      <c r="J881" s="237"/>
      <c r="K881" s="238">
        <f>ROUND(E881*J881,2)</f>
        <v>0</v>
      </c>
      <c r="L881" s="238">
        <v>21</v>
      </c>
      <c r="M881" s="238">
        <f>G881*(1+L881/100)</f>
        <v>0</v>
      </c>
      <c r="N881" s="238">
        <v>0</v>
      </c>
      <c r="O881" s="238">
        <f>ROUND(E881*N881,2)</f>
        <v>0</v>
      </c>
      <c r="P881" s="238">
        <v>0</v>
      </c>
      <c r="Q881" s="238">
        <f>ROUND(E881*P881,2)</f>
        <v>0</v>
      </c>
      <c r="R881" s="238" t="s">
        <v>860</v>
      </c>
      <c r="S881" s="238" t="s">
        <v>165</v>
      </c>
      <c r="T881" s="239" t="s">
        <v>166</v>
      </c>
      <c r="U881" s="223">
        <v>0</v>
      </c>
      <c r="V881" s="223">
        <f>ROUND(E881*U881,2)</f>
        <v>0</v>
      </c>
      <c r="W881" s="223"/>
      <c r="X881" s="223" t="s">
        <v>167</v>
      </c>
      <c r="Y881" s="214"/>
      <c r="Z881" s="214"/>
      <c r="AA881" s="214"/>
      <c r="AB881" s="214"/>
      <c r="AC881" s="214"/>
      <c r="AD881" s="214"/>
      <c r="AE881" s="214"/>
      <c r="AF881" s="214"/>
      <c r="AG881" s="214" t="s">
        <v>893</v>
      </c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outlineLevel="1">
      <c r="A882" s="221"/>
      <c r="B882" s="222"/>
      <c r="C882" s="253" t="s">
        <v>1127</v>
      </c>
      <c r="D882" s="241"/>
      <c r="E882" s="241"/>
      <c r="F882" s="241"/>
      <c r="G882" s="241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14"/>
      <c r="Z882" s="214"/>
      <c r="AA882" s="214"/>
      <c r="AB882" s="214"/>
      <c r="AC882" s="214"/>
      <c r="AD882" s="214"/>
      <c r="AE882" s="214"/>
      <c r="AF882" s="214"/>
      <c r="AG882" s="214" t="s">
        <v>170</v>
      </c>
      <c r="AH882" s="214"/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>
      <c r="A883" s="227" t="s">
        <v>159</v>
      </c>
      <c r="B883" s="228" t="s">
        <v>120</v>
      </c>
      <c r="C883" s="251" t="s">
        <v>121</v>
      </c>
      <c r="D883" s="229"/>
      <c r="E883" s="230"/>
      <c r="F883" s="231"/>
      <c r="G883" s="231">
        <f>SUMIF(AG884:AG893,"&lt;&gt;NOR",G884:G893)</f>
        <v>0</v>
      </c>
      <c r="H883" s="231"/>
      <c r="I883" s="231">
        <f>SUM(I884:I893)</f>
        <v>0</v>
      </c>
      <c r="J883" s="231"/>
      <c r="K883" s="231">
        <f>SUM(K884:K893)</f>
        <v>0</v>
      </c>
      <c r="L883" s="231"/>
      <c r="M883" s="231">
        <f>SUM(M884:M893)</f>
        <v>0</v>
      </c>
      <c r="N883" s="231"/>
      <c r="O883" s="231">
        <f>SUM(O884:O893)</f>
        <v>0.9</v>
      </c>
      <c r="P883" s="231"/>
      <c r="Q883" s="231">
        <f>SUM(Q884:Q893)</f>
        <v>0</v>
      </c>
      <c r="R883" s="231"/>
      <c r="S883" s="231"/>
      <c r="T883" s="232"/>
      <c r="U883" s="226"/>
      <c r="V883" s="226">
        <f>SUM(V884:V893)</f>
        <v>0</v>
      </c>
      <c r="W883" s="226"/>
      <c r="X883" s="226"/>
      <c r="AG883" t="s">
        <v>160</v>
      </c>
    </row>
    <row r="884" spans="1:60" outlineLevel="1">
      <c r="A884" s="233">
        <v>227</v>
      </c>
      <c r="B884" s="234" t="s">
        <v>1128</v>
      </c>
      <c r="C884" s="252" t="s">
        <v>1129</v>
      </c>
      <c r="D884" s="235" t="s">
        <v>0</v>
      </c>
      <c r="E884" s="236">
        <v>2534.0225999999998</v>
      </c>
      <c r="F884" s="237"/>
      <c r="G884" s="238">
        <f>ROUND(E884*F884,2)</f>
        <v>0</v>
      </c>
      <c r="H884" s="237"/>
      <c r="I884" s="238">
        <f>ROUND(E884*H884,2)</f>
        <v>0</v>
      </c>
      <c r="J884" s="237"/>
      <c r="K884" s="238">
        <f>ROUND(E884*J884,2)</f>
        <v>0</v>
      </c>
      <c r="L884" s="238">
        <v>21</v>
      </c>
      <c r="M884" s="238">
        <f>G884*(1+L884/100)</f>
        <v>0</v>
      </c>
      <c r="N884" s="238">
        <v>0</v>
      </c>
      <c r="O884" s="238">
        <f>ROUND(E884*N884,2)</f>
        <v>0</v>
      </c>
      <c r="P884" s="238">
        <v>0</v>
      </c>
      <c r="Q884" s="238">
        <f>ROUND(E884*P884,2)</f>
        <v>0</v>
      </c>
      <c r="R884" s="238" t="s">
        <v>1130</v>
      </c>
      <c r="S884" s="238" t="s">
        <v>165</v>
      </c>
      <c r="T884" s="239" t="s">
        <v>166</v>
      </c>
      <c r="U884" s="223">
        <v>0</v>
      </c>
      <c r="V884" s="223">
        <f>ROUND(E884*U884,2)</f>
        <v>0</v>
      </c>
      <c r="W884" s="223"/>
      <c r="X884" s="223" t="s">
        <v>167</v>
      </c>
      <c r="Y884" s="214"/>
      <c r="Z884" s="214"/>
      <c r="AA884" s="214"/>
      <c r="AB884" s="214"/>
      <c r="AC884" s="214"/>
      <c r="AD884" s="214"/>
      <c r="AE884" s="214"/>
      <c r="AF884" s="214"/>
      <c r="AG884" s="214" t="s">
        <v>893</v>
      </c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1">
      <c r="A885" s="221"/>
      <c r="B885" s="222"/>
      <c r="C885" s="253" t="s">
        <v>894</v>
      </c>
      <c r="D885" s="241"/>
      <c r="E885" s="241"/>
      <c r="F885" s="241"/>
      <c r="G885" s="241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14"/>
      <c r="Z885" s="214"/>
      <c r="AA885" s="214"/>
      <c r="AB885" s="214"/>
      <c r="AC885" s="214"/>
      <c r="AD885" s="214"/>
      <c r="AE885" s="214"/>
      <c r="AF885" s="214"/>
      <c r="AG885" s="214" t="s">
        <v>170</v>
      </c>
      <c r="AH885" s="214"/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1">
      <c r="A886" s="242">
        <v>228</v>
      </c>
      <c r="B886" s="243" t="s">
        <v>1131</v>
      </c>
      <c r="C886" s="255" t="s">
        <v>1132</v>
      </c>
      <c r="D886" s="244" t="s">
        <v>223</v>
      </c>
      <c r="E886" s="245">
        <v>10.5</v>
      </c>
      <c r="F886" s="246"/>
      <c r="G886" s="247">
        <f>ROUND(E886*F886,2)</f>
        <v>0</v>
      </c>
      <c r="H886" s="246"/>
      <c r="I886" s="247">
        <f>ROUND(E886*H886,2)</f>
        <v>0</v>
      </c>
      <c r="J886" s="246"/>
      <c r="K886" s="247">
        <f>ROUND(E886*J886,2)</f>
        <v>0</v>
      </c>
      <c r="L886" s="247">
        <v>21</v>
      </c>
      <c r="M886" s="247">
        <f>G886*(1+L886/100)</f>
        <v>0</v>
      </c>
      <c r="N886" s="247">
        <v>0</v>
      </c>
      <c r="O886" s="247">
        <f>ROUND(E886*N886,2)</f>
        <v>0</v>
      </c>
      <c r="P886" s="247">
        <v>0</v>
      </c>
      <c r="Q886" s="247">
        <f>ROUND(E886*P886,2)</f>
        <v>0</v>
      </c>
      <c r="R886" s="247"/>
      <c r="S886" s="247" t="s">
        <v>219</v>
      </c>
      <c r="T886" s="248" t="s">
        <v>220</v>
      </c>
      <c r="U886" s="223">
        <v>0</v>
      </c>
      <c r="V886" s="223">
        <f>ROUND(E886*U886,2)</f>
        <v>0</v>
      </c>
      <c r="W886" s="223"/>
      <c r="X886" s="223" t="s">
        <v>167</v>
      </c>
      <c r="Y886" s="214"/>
      <c r="Z886" s="214"/>
      <c r="AA886" s="214"/>
      <c r="AB886" s="214"/>
      <c r="AC886" s="214"/>
      <c r="AD886" s="214"/>
      <c r="AE886" s="214"/>
      <c r="AF886" s="214"/>
      <c r="AG886" s="214" t="s">
        <v>216</v>
      </c>
      <c r="AH886" s="214"/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1">
      <c r="A887" s="233">
        <v>229</v>
      </c>
      <c r="B887" s="234" t="s">
        <v>1133</v>
      </c>
      <c r="C887" s="252" t="s">
        <v>1134</v>
      </c>
      <c r="D887" s="235" t="s">
        <v>203</v>
      </c>
      <c r="E887" s="236">
        <v>251.0975</v>
      </c>
      <c r="F887" s="237"/>
      <c r="G887" s="238">
        <f>ROUND(E887*F887,2)</f>
        <v>0</v>
      </c>
      <c r="H887" s="237"/>
      <c r="I887" s="238">
        <f>ROUND(E887*H887,2)</f>
        <v>0</v>
      </c>
      <c r="J887" s="237"/>
      <c r="K887" s="238">
        <f>ROUND(E887*J887,2)</f>
        <v>0</v>
      </c>
      <c r="L887" s="238">
        <v>21</v>
      </c>
      <c r="M887" s="238">
        <f>G887*(1+L887/100)</f>
        <v>0</v>
      </c>
      <c r="N887" s="238">
        <v>3.5999999999999999E-3</v>
      </c>
      <c r="O887" s="238">
        <f>ROUND(E887*N887,2)</f>
        <v>0.9</v>
      </c>
      <c r="P887" s="238">
        <v>0</v>
      </c>
      <c r="Q887" s="238">
        <f>ROUND(E887*P887,2)</f>
        <v>0</v>
      </c>
      <c r="R887" s="238"/>
      <c r="S887" s="238" t="s">
        <v>219</v>
      </c>
      <c r="T887" s="239" t="s">
        <v>220</v>
      </c>
      <c r="U887" s="223">
        <v>0</v>
      </c>
      <c r="V887" s="223">
        <f>ROUND(E887*U887,2)</f>
        <v>0</v>
      </c>
      <c r="W887" s="223"/>
      <c r="X887" s="223" t="s">
        <v>167</v>
      </c>
      <c r="Y887" s="214"/>
      <c r="Z887" s="214"/>
      <c r="AA887" s="214"/>
      <c r="AB887" s="214"/>
      <c r="AC887" s="214"/>
      <c r="AD887" s="214"/>
      <c r="AE887" s="214"/>
      <c r="AF887" s="214"/>
      <c r="AG887" s="214" t="s">
        <v>168</v>
      </c>
      <c r="AH887" s="214"/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outlineLevel="1">
      <c r="A888" s="221"/>
      <c r="B888" s="222"/>
      <c r="C888" s="254" t="s">
        <v>783</v>
      </c>
      <c r="D888" s="224"/>
      <c r="E888" s="225">
        <v>60.3</v>
      </c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14"/>
      <c r="Z888" s="214"/>
      <c r="AA888" s="214"/>
      <c r="AB888" s="214"/>
      <c r="AC888" s="214"/>
      <c r="AD888" s="214"/>
      <c r="AE888" s="214"/>
      <c r="AF888" s="214"/>
      <c r="AG888" s="214" t="s">
        <v>172</v>
      </c>
      <c r="AH888" s="214">
        <v>0</v>
      </c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  <c r="BH888" s="214"/>
    </row>
    <row r="889" spans="1:60" outlineLevel="1">
      <c r="A889" s="221"/>
      <c r="B889" s="222"/>
      <c r="C889" s="254" t="s">
        <v>784</v>
      </c>
      <c r="D889" s="224"/>
      <c r="E889" s="225">
        <v>18.100000000000001</v>
      </c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14"/>
      <c r="Z889" s="214"/>
      <c r="AA889" s="214"/>
      <c r="AB889" s="214"/>
      <c r="AC889" s="214"/>
      <c r="AD889" s="214"/>
      <c r="AE889" s="214"/>
      <c r="AF889" s="214"/>
      <c r="AG889" s="214" t="s">
        <v>172</v>
      </c>
      <c r="AH889" s="214">
        <v>0</v>
      </c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outlineLevel="1">
      <c r="A890" s="221"/>
      <c r="B890" s="222"/>
      <c r="C890" s="254" t="s">
        <v>373</v>
      </c>
      <c r="D890" s="224"/>
      <c r="E890" s="225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14"/>
      <c r="Z890" s="214"/>
      <c r="AA890" s="214"/>
      <c r="AB890" s="214"/>
      <c r="AC890" s="214"/>
      <c r="AD890" s="214"/>
      <c r="AE890" s="214"/>
      <c r="AF890" s="214"/>
      <c r="AG890" s="214" t="s">
        <v>172</v>
      </c>
      <c r="AH890" s="214">
        <v>0</v>
      </c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</row>
    <row r="891" spans="1:60" outlineLevel="1">
      <c r="A891" s="221"/>
      <c r="B891" s="222"/>
      <c r="C891" s="254" t="s">
        <v>785</v>
      </c>
      <c r="D891" s="224"/>
      <c r="E891" s="225">
        <v>70.2</v>
      </c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14"/>
      <c r="Z891" s="214"/>
      <c r="AA891" s="214"/>
      <c r="AB891" s="214"/>
      <c r="AC891" s="214"/>
      <c r="AD891" s="214"/>
      <c r="AE891" s="214"/>
      <c r="AF891" s="214"/>
      <c r="AG891" s="214" t="s">
        <v>172</v>
      </c>
      <c r="AH891" s="214">
        <v>0</v>
      </c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1">
      <c r="A892" s="221"/>
      <c r="B892" s="222"/>
      <c r="C892" s="254" t="s">
        <v>786</v>
      </c>
      <c r="D892" s="224"/>
      <c r="E892" s="225">
        <v>47.09</v>
      </c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14"/>
      <c r="Z892" s="214"/>
      <c r="AA892" s="214"/>
      <c r="AB892" s="214"/>
      <c r="AC892" s="214"/>
      <c r="AD892" s="214"/>
      <c r="AE892" s="214"/>
      <c r="AF892" s="214"/>
      <c r="AG892" s="214" t="s">
        <v>172</v>
      </c>
      <c r="AH892" s="214">
        <v>0</v>
      </c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</row>
    <row r="893" spans="1:60" outlineLevel="1">
      <c r="A893" s="221"/>
      <c r="B893" s="222"/>
      <c r="C893" s="254" t="s">
        <v>787</v>
      </c>
      <c r="D893" s="224"/>
      <c r="E893" s="225">
        <v>55.41</v>
      </c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14"/>
      <c r="Z893" s="214"/>
      <c r="AA893" s="214"/>
      <c r="AB893" s="214"/>
      <c r="AC893" s="214"/>
      <c r="AD893" s="214"/>
      <c r="AE893" s="214"/>
      <c r="AF893" s="214"/>
      <c r="AG893" s="214" t="s">
        <v>172</v>
      </c>
      <c r="AH893" s="214">
        <v>0</v>
      </c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>
      <c r="A894" s="227" t="s">
        <v>159</v>
      </c>
      <c r="B894" s="228" t="s">
        <v>122</v>
      </c>
      <c r="C894" s="251" t="s">
        <v>123</v>
      </c>
      <c r="D894" s="229"/>
      <c r="E894" s="230"/>
      <c r="F894" s="231"/>
      <c r="G894" s="231">
        <f>SUMIF(AG895:AG916,"&lt;&gt;NOR",G895:G916)</f>
        <v>0</v>
      </c>
      <c r="H894" s="231"/>
      <c r="I894" s="231">
        <f>SUM(I895:I916)</f>
        <v>0</v>
      </c>
      <c r="J894" s="231"/>
      <c r="K894" s="231">
        <f>SUM(K895:K916)</f>
        <v>0</v>
      </c>
      <c r="L894" s="231"/>
      <c r="M894" s="231">
        <f>SUM(M895:M916)</f>
        <v>0</v>
      </c>
      <c r="N894" s="231"/>
      <c r="O894" s="231">
        <f>SUM(O895:O916)</f>
        <v>3.06</v>
      </c>
      <c r="P894" s="231"/>
      <c r="Q894" s="231">
        <f>SUM(Q895:Q916)</f>
        <v>0</v>
      </c>
      <c r="R894" s="231"/>
      <c r="S894" s="231"/>
      <c r="T894" s="232"/>
      <c r="U894" s="226"/>
      <c r="V894" s="226">
        <f>SUM(V895:V916)</f>
        <v>0</v>
      </c>
      <c r="W894" s="226"/>
      <c r="X894" s="226"/>
      <c r="AG894" t="s">
        <v>160</v>
      </c>
    </row>
    <row r="895" spans="1:60" outlineLevel="1">
      <c r="A895" s="242">
        <v>230</v>
      </c>
      <c r="B895" s="243" t="s">
        <v>1135</v>
      </c>
      <c r="C895" s="255" t="s">
        <v>1136</v>
      </c>
      <c r="D895" s="244" t="s">
        <v>203</v>
      </c>
      <c r="E895" s="245">
        <v>166.16900000000001</v>
      </c>
      <c r="F895" s="246"/>
      <c r="G895" s="247">
        <f>ROUND(E895*F895,2)</f>
        <v>0</v>
      </c>
      <c r="H895" s="246"/>
      <c r="I895" s="247">
        <f>ROUND(E895*H895,2)</f>
        <v>0</v>
      </c>
      <c r="J895" s="246"/>
      <c r="K895" s="247">
        <f>ROUND(E895*J895,2)</f>
        <v>0</v>
      </c>
      <c r="L895" s="247">
        <v>21</v>
      </c>
      <c r="M895" s="247">
        <f>G895*(1+L895/100)</f>
        <v>0</v>
      </c>
      <c r="N895" s="247">
        <v>0</v>
      </c>
      <c r="O895" s="247">
        <f>ROUND(E895*N895,2)</f>
        <v>0</v>
      </c>
      <c r="P895" s="247">
        <v>0</v>
      </c>
      <c r="Q895" s="247">
        <f>ROUND(E895*P895,2)</f>
        <v>0</v>
      </c>
      <c r="R895" s="247" t="s">
        <v>1137</v>
      </c>
      <c r="S895" s="247" t="s">
        <v>165</v>
      </c>
      <c r="T895" s="248" t="s">
        <v>166</v>
      </c>
      <c r="U895" s="223">
        <v>0</v>
      </c>
      <c r="V895" s="223">
        <f>ROUND(E895*U895,2)</f>
        <v>0</v>
      </c>
      <c r="W895" s="223"/>
      <c r="X895" s="223" t="s">
        <v>167</v>
      </c>
      <c r="Y895" s="214"/>
      <c r="Z895" s="214"/>
      <c r="AA895" s="214"/>
      <c r="AB895" s="214"/>
      <c r="AC895" s="214"/>
      <c r="AD895" s="214"/>
      <c r="AE895" s="214"/>
      <c r="AF895" s="214"/>
      <c r="AG895" s="214" t="s">
        <v>216</v>
      </c>
      <c r="AH895" s="214"/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ht="22.5" outlineLevel="1">
      <c r="A896" s="242">
        <v>231</v>
      </c>
      <c r="B896" s="243" t="s">
        <v>1138</v>
      </c>
      <c r="C896" s="255" t="s">
        <v>1139</v>
      </c>
      <c r="D896" s="244" t="s">
        <v>203</v>
      </c>
      <c r="E896" s="245">
        <v>166.16900000000001</v>
      </c>
      <c r="F896" s="246"/>
      <c r="G896" s="247">
        <f>ROUND(E896*F896,2)</f>
        <v>0</v>
      </c>
      <c r="H896" s="246"/>
      <c r="I896" s="247">
        <f>ROUND(E896*H896,2)</f>
        <v>0</v>
      </c>
      <c r="J896" s="246"/>
      <c r="K896" s="247">
        <f>ROUND(E896*J896,2)</f>
        <v>0</v>
      </c>
      <c r="L896" s="247">
        <v>21</v>
      </c>
      <c r="M896" s="247">
        <f>G896*(1+L896/100)</f>
        <v>0</v>
      </c>
      <c r="N896" s="247">
        <v>0</v>
      </c>
      <c r="O896" s="247">
        <f>ROUND(E896*N896,2)</f>
        <v>0</v>
      </c>
      <c r="P896" s="247">
        <v>0</v>
      </c>
      <c r="Q896" s="247">
        <f>ROUND(E896*P896,2)</f>
        <v>0</v>
      </c>
      <c r="R896" s="247" t="s">
        <v>1137</v>
      </c>
      <c r="S896" s="247" t="s">
        <v>165</v>
      </c>
      <c r="T896" s="248" t="s">
        <v>166</v>
      </c>
      <c r="U896" s="223">
        <v>0</v>
      </c>
      <c r="V896" s="223">
        <f>ROUND(E896*U896,2)</f>
        <v>0</v>
      </c>
      <c r="W896" s="223"/>
      <c r="X896" s="223" t="s">
        <v>167</v>
      </c>
      <c r="Y896" s="214"/>
      <c r="Z896" s="214"/>
      <c r="AA896" s="214"/>
      <c r="AB896" s="214"/>
      <c r="AC896" s="214"/>
      <c r="AD896" s="214"/>
      <c r="AE896" s="214"/>
      <c r="AF896" s="214"/>
      <c r="AG896" s="214" t="s">
        <v>216</v>
      </c>
      <c r="AH896" s="214"/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</row>
    <row r="897" spans="1:60" ht="22.5" outlineLevel="1">
      <c r="A897" s="242">
        <v>232</v>
      </c>
      <c r="B897" s="243" t="s">
        <v>1140</v>
      </c>
      <c r="C897" s="255" t="s">
        <v>1141</v>
      </c>
      <c r="D897" s="244" t="s">
        <v>203</v>
      </c>
      <c r="E897" s="245">
        <v>166.16900000000001</v>
      </c>
      <c r="F897" s="246"/>
      <c r="G897" s="247">
        <f>ROUND(E897*F897,2)</f>
        <v>0</v>
      </c>
      <c r="H897" s="246"/>
      <c r="I897" s="247">
        <f>ROUND(E897*H897,2)</f>
        <v>0</v>
      </c>
      <c r="J897" s="246"/>
      <c r="K897" s="247">
        <f>ROUND(E897*J897,2)</f>
        <v>0</v>
      </c>
      <c r="L897" s="247">
        <v>21</v>
      </c>
      <c r="M897" s="247">
        <f>G897*(1+L897/100)</f>
        <v>0</v>
      </c>
      <c r="N897" s="247">
        <v>2.9999999999999997E-4</v>
      </c>
      <c r="O897" s="247">
        <f>ROUND(E897*N897,2)</f>
        <v>0.05</v>
      </c>
      <c r="P897" s="247">
        <v>0</v>
      </c>
      <c r="Q897" s="247">
        <f>ROUND(E897*P897,2)</f>
        <v>0</v>
      </c>
      <c r="R897" s="247" t="s">
        <v>1137</v>
      </c>
      <c r="S897" s="247" t="s">
        <v>165</v>
      </c>
      <c r="T897" s="248" t="s">
        <v>166</v>
      </c>
      <c r="U897" s="223">
        <v>0</v>
      </c>
      <c r="V897" s="223">
        <f>ROUND(E897*U897,2)</f>
        <v>0</v>
      </c>
      <c r="W897" s="223"/>
      <c r="X897" s="223" t="s">
        <v>167</v>
      </c>
      <c r="Y897" s="214"/>
      <c r="Z897" s="214"/>
      <c r="AA897" s="214"/>
      <c r="AB897" s="214"/>
      <c r="AC897" s="214"/>
      <c r="AD897" s="214"/>
      <c r="AE897" s="214"/>
      <c r="AF897" s="214"/>
      <c r="AG897" s="214" t="s">
        <v>216</v>
      </c>
      <c r="AH897" s="214"/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ht="22.5" outlineLevel="1">
      <c r="A898" s="233">
        <v>233</v>
      </c>
      <c r="B898" s="234" t="s">
        <v>1142</v>
      </c>
      <c r="C898" s="252" t="s">
        <v>1143</v>
      </c>
      <c r="D898" s="235" t="s">
        <v>203</v>
      </c>
      <c r="E898" s="236">
        <v>166.16900000000001</v>
      </c>
      <c r="F898" s="237"/>
      <c r="G898" s="238">
        <f>ROUND(E898*F898,2)</f>
        <v>0</v>
      </c>
      <c r="H898" s="237"/>
      <c r="I898" s="238">
        <f>ROUND(E898*H898,2)</f>
        <v>0</v>
      </c>
      <c r="J898" s="237"/>
      <c r="K898" s="238">
        <f>ROUND(E898*J898,2)</f>
        <v>0</v>
      </c>
      <c r="L898" s="238">
        <v>21</v>
      </c>
      <c r="M898" s="238">
        <f>G898*(1+L898/100)</f>
        <v>0</v>
      </c>
      <c r="N898" s="238">
        <v>5.0400000000000002E-3</v>
      </c>
      <c r="O898" s="238">
        <f>ROUND(E898*N898,2)</f>
        <v>0.84</v>
      </c>
      <c r="P898" s="238">
        <v>0</v>
      </c>
      <c r="Q898" s="238">
        <f>ROUND(E898*P898,2)</f>
        <v>0</v>
      </c>
      <c r="R898" s="238" t="s">
        <v>1137</v>
      </c>
      <c r="S898" s="238" t="s">
        <v>165</v>
      </c>
      <c r="T898" s="239" t="s">
        <v>166</v>
      </c>
      <c r="U898" s="223">
        <v>0</v>
      </c>
      <c r="V898" s="223">
        <f>ROUND(E898*U898,2)</f>
        <v>0</v>
      </c>
      <c r="W898" s="223"/>
      <c r="X898" s="223" t="s">
        <v>167</v>
      </c>
      <c r="Y898" s="214"/>
      <c r="Z898" s="214"/>
      <c r="AA898" s="214"/>
      <c r="AB898" s="214"/>
      <c r="AC898" s="214"/>
      <c r="AD898" s="214"/>
      <c r="AE898" s="214"/>
      <c r="AF898" s="214"/>
      <c r="AG898" s="214" t="s">
        <v>216</v>
      </c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1">
      <c r="A899" s="221"/>
      <c r="B899" s="222"/>
      <c r="C899" s="254" t="s">
        <v>1144</v>
      </c>
      <c r="D899" s="224"/>
      <c r="E899" s="225">
        <v>2.65</v>
      </c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14"/>
      <c r="Z899" s="214"/>
      <c r="AA899" s="214"/>
      <c r="AB899" s="214"/>
      <c r="AC899" s="214"/>
      <c r="AD899" s="214"/>
      <c r="AE899" s="214"/>
      <c r="AF899" s="214"/>
      <c r="AG899" s="214" t="s">
        <v>172</v>
      </c>
      <c r="AH899" s="214">
        <v>0</v>
      </c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outlineLevel="1">
      <c r="A900" s="221"/>
      <c r="B900" s="222"/>
      <c r="C900" s="254" t="s">
        <v>1145</v>
      </c>
      <c r="D900" s="224"/>
      <c r="E900" s="225">
        <v>32.799999999999997</v>
      </c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14"/>
      <c r="Z900" s="214"/>
      <c r="AA900" s="214"/>
      <c r="AB900" s="214"/>
      <c r="AC900" s="214"/>
      <c r="AD900" s="214"/>
      <c r="AE900" s="214"/>
      <c r="AF900" s="214"/>
      <c r="AG900" s="214" t="s">
        <v>172</v>
      </c>
      <c r="AH900" s="214">
        <v>0</v>
      </c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</row>
    <row r="901" spans="1:60" outlineLevel="1">
      <c r="A901" s="221"/>
      <c r="B901" s="222"/>
      <c r="C901" s="254" t="s">
        <v>1146</v>
      </c>
      <c r="D901" s="224"/>
      <c r="E901" s="225">
        <v>33.090000000000003</v>
      </c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14"/>
      <c r="Z901" s="214"/>
      <c r="AA901" s="214"/>
      <c r="AB901" s="214"/>
      <c r="AC901" s="214"/>
      <c r="AD901" s="214"/>
      <c r="AE901" s="214"/>
      <c r="AF901" s="214"/>
      <c r="AG901" s="214" t="s">
        <v>172</v>
      </c>
      <c r="AH901" s="214">
        <v>0</v>
      </c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outlineLevel="1">
      <c r="A902" s="221"/>
      <c r="B902" s="222"/>
      <c r="C902" s="254" t="s">
        <v>532</v>
      </c>
      <c r="D902" s="224"/>
      <c r="E902" s="225">
        <v>24.8</v>
      </c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14"/>
      <c r="Z902" s="214"/>
      <c r="AA902" s="214"/>
      <c r="AB902" s="214"/>
      <c r="AC902" s="214"/>
      <c r="AD902" s="214"/>
      <c r="AE902" s="214"/>
      <c r="AF902" s="214"/>
      <c r="AG902" s="214" t="s">
        <v>172</v>
      </c>
      <c r="AH902" s="214">
        <v>0</v>
      </c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</row>
    <row r="903" spans="1:60" outlineLevel="1">
      <c r="A903" s="221"/>
      <c r="B903" s="222"/>
      <c r="C903" s="254" t="s">
        <v>1147</v>
      </c>
      <c r="D903" s="224"/>
      <c r="E903" s="225">
        <v>17.11</v>
      </c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14"/>
      <c r="Z903" s="214"/>
      <c r="AA903" s="214"/>
      <c r="AB903" s="214"/>
      <c r="AC903" s="214"/>
      <c r="AD903" s="214"/>
      <c r="AE903" s="214"/>
      <c r="AF903" s="214"/>
      <c r="AG903" s="214" t="s">
        <v>172</v>
      </c>
      <c r="AH903" s="214">
        <v>0</v>
      </c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1">
      <c r="A904" s="221"/>
      <c r="B904" s="222"/>
      <c r="C904" s="254" t="s">
        <v>1148</v>
      </c>
      <c r="D904" s="224"/>
      <c r="E904" s="225">
        <v>6.48</v>
      </c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14"/>
      <c r="Z904" s="214"/>
      <c r="AA904" s="214"/>
      <c r="AB904" s="214"/>
      <c r="AC904" s="214"/>
      <c r="AD904" s="214"/>
      <c r="AE904" s="214"/>
      <c r="AF904" s="214"/>
      <c r="AG904" s="214" t="s">
        <v>172</v>
      </c>
      <c r="AH904" s="214">
        <v>0</v>
      </c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1">
      <c r="A905" s="221"/>
      <c r="B905" s="222"/>
      <c r="C905" s="254" t="s">
        <v>1149</v>
      </c>
      <c r="D905" s="224"/>
      <c r="E905" s="225">
        <v>16.14</v>
      </c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14"/>
      <c r="Z905" s="214"/>
      <c r="AA905" s="214"/>
      <c r="AB905" s="214"/>
      <c r="AC905" s="214"/>
      <c r="AD905" s="214"/>
      <c r="AE905" s="214"/>
      <c r="AF905" s="214"/>
      <c r="AG905" s="214" t="s">
        <v>172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1">
      <c r="A906" s="221"/>
      <c r="B906" s="222"/>
      <c r="C906" s="254" t="s">
        <v>1150</v>
      </c>
      <c r="D906" s="224"/>
      <c r="E906" s="225">
        <v>0.6</v>
      </c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14"/>
      <c r="Z906" s="214"/>
      <c r="AA906" s="214"/>
      <c r="AB906" s="214"/>
      <c r="AC906" s="214"/>
      <c r="AD906" s="214"/>
      <c r="AE906" s="214"/>
      <c r="AF906" s="214"/>
      <c r="AG906" s="214" t="s">
        <v>172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1">
      <c r="A907" s="221"/>
      <c r="B907" s="222"/>
      <c r="C907" s="254" t="s">
        <v>1151</v>
      </c>
      <c r="D907" s="224"/>
      <c r="E907" s="225">
        <v>-0.99</v>
      </c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14"/>
      <c r="Z907" s="214"/>
      <c r="AA907" s="214"/>
      <c r="AB907" s="214"/>
      <c r="AC907" s="214"/>
      <c r="AD907" s="214"/>
      <c r="AE907" s="214"/>
      <c r="AF907" s="214"/>
      <c r="AG907" s="214" t="s">
        <v>172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1">
      <c r="A908" s="221"/>
      <c r="B908" s="222"/>
      <c r="C908" s="254" t="s">
        <v>1152</v>
      </c>
      <c r="D908" s="224"/>
      <c r="E908" s="225">
        <v>-3.78</v>
      </c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14"/>
      <c r="Z908" s="214"/>
      <c r="AA908" s="214"/>
      <c r="AB908" s="214"/>
      <c r="AC908" s="214"/>
      <c r="AD908" s="214"/>
      <c r="AE908" s="214"/>
      <c r="AF908" s="214"/>
      <c r="AG908" s="214" t="s">
        <v>172</v>
      </c>
      <c r="AH908" s="214">
        <v>0</v>
      </c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outlineLevel="1">
      <c r="A909" s="221"/>
      <c r="B909" s="222"/>
      <c r="C909" s="254" t="s">
        <v>1153</v>
      </c>
      <c r="D909" s="224"/>
      <c r="E909" s="225">
        <v>-3.3</v>
      </c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14"/>
      <c r="Z909" s="214"/>
      <c r="AA909" s="214"/>
      <c r="AB909" s="214"/>
      <c r="AC909" s="214"/>
      <c r="AD909" s="214"/>
      <c r="AE909" s="214"/>
      <c r="AF909" s="214"/>
      <c r="AG909" s="214" t="s">
        <v>172</v>
      </c>
      <c r="AH909" s="214">
        <v>0</v>
      </c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</row>
    <row r="910" spans="1:60" outlineLevel="1">
      <c r="A910" s="221"/>
      <c r="B910" s="222"/>
      <c r="C910" s="254" t="s">
        <v>1154</v>
      </c>
      <c r="D910" s="224"/>
      <c r="E910" s="225">
        <v>17.52</v>
      </c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14"/>
      <c r="Z910" s="214"/>
      <c r="AA910" s="214"/>
      <c r="AB910" s="214"/>
      <c r="AC910" s="214"/>
      <c r="AD910" s="214"/>
      <c r="AE910" s="214"/>
      <c r="AF910" s="214"/>
      <c r="AG910" s="214" t="s">
        <v>172</v>
      </c>
      <c r="AH910" s="214">
        <v>0</v>
      </c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1">
      <c r="A911" s="221"/>
      <c r="B911" s="222"/>
      <c r="C911" s="254" t="s">
        <v>1155</v>
      </c>
      <c r="D911" s="224"/>
      <c r="E911" s="225">
        <v>23.05</v>
      </c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14"/>
      <c r="Z911" s="214"/>
      <c r="AA911" s="214"/>
      <c r="AB911" s="214"/>
      <c r="AC911" s="214"/>
      <c r="AD911" s="214"/>
      <c r="AE911" s="214"/>
      <c r="AF911" s="214"/>
      <c r="AG911" s="214" t="s">
        <v>172</v>
      </c>
      <c r="AH911" s="214">
        <v>0</v>
      </c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outlineLevel="1">
      <c r="A912" s="242">
        <v>234</v>
      </c>
      <c r="B912" s="243" t="s">
        <v>1156</v>
      </c>
      <c r="C912" s="255" t="s">
        <v>1157</v>
      </c>
      <c r="D912" s="244" t="s">
        <v>0</v>
      </c>
      <c r="E912" s="245">
        <v>2388.8858700000001</v>
      </c>
      <c r="F912" s="246"/>
      <c r="G912" s="247">
        <f>ROUND(E912*F912,2)</f>
        <v>0</v>
      </c>
      <c r="H912" s="246"/>
      <c r="I912" s="247">
        <f>ROUND(E912*H912,2)</f>
        <v>0</v>
      </c>
      <c r="J912" s="246"/>
      <c r="K912" s="247">
        <f>ROUND(E912*J912,2)</f>
        <v>0</v>
      </c>
      <c r="L912" s="247">
        <v>21</v>
      </c>
      <c r="M912" s="247">
        <f>G912*(1+L912/100)</f>
        <v>0</v>
      </c>
      <c r="N912" s="247">
        <v>0</v>
      </c>
      <c r="O912" s="247">
        <f>ROUND(E912*N912,2)</f>
        <v>0</v>
      </c>
      <c r="P912" s="247">
        <v>0</v>
      </c>
      <c r="Q912" s="247">
        <f>ROUND(E912*P912,2)</f>
        <v>0</v>
      </c>
      <c r="R912" s="247" t="s">
        <v>1137</v>
      </c>
      <c r="S912" s="247" t="s">
        <v>165</v>
      </c>
      <c r="T912" s="248" t="s">
        <v>166</v>
      </c>
      <c r="U912" s="223">
        <v>0</v>
      </c>
      <c r="V912" s="223">
        <f>ROUND(E912*U912,2)</f>
        <v>0</v>
      </c>
      <c r="W912" s="223"/>
      <c r="X912" s="223" t="s">
        <v>167</v>
      </c>
      <c r="Y912" s="214"/>
      <c r="Z912" s="214"/>
      <c r="AA912" s="214"/>
      <c r="AB912" s="214"/>
      <c r="AC912" s="214"/>
      <c r="AD912" s="214"/>
      <c r="AE912" s="214"/>
      <c r="AF912" s="214"/>
      <c r="AG912" s="214" t="s">
        <v>893</v>
      </c>
      <c r="AH912" s="214"/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1">
      <c r="A913" s="233">
        <v>235</v>
      </c>
      <c r="B913" s="234" t="s">
        <v>1158</v>
      </c>
      <c r="C913" s="252" t="s">
        <v>1159</v>
      </c>
      <c r="D913" s="235" t="s">
        <v>292</v>
      </c>
      <c r="E913" s="236">
        <v>249.24</v>
      </c>
      <c r="F913" s="237"/>
      <c r="G913" s="238">
        <f>ROUND(E913*F913,2)</f>
        <v>0</v>
      </c>
      <c r="H913" s="237"/>
      <c r="I913" s="238">
        <f>ROUND(E913*H913,2)</f>
        <v>0</v>
      </c>
      <c r="J913" s="237"/>
      <c r="K913" s="238">
        <f>ROUND(E913*J913,2)</f>
        <v>0</v>
      </c>
      <c r="L913" s="238">
        <v>21</v>
      </c>
      <c r="M913" s="238">
        <f>G913*(1+L913/100)</f>
        <v>0</v>
      </c>
      <c r="N913" s="238">
        <v>1E-3</v>
      </c>
      <c r="O913" s="238">
        <f>ROUND(E913*N913,2)</f>
        <v>0.25</v>
      </c>
      <c r="P913" s="238">
        <v>0</v>
      </c>
      <c r="Q913" s="238">
        <f>ROUND(E913*P913,2)</f>
        <v>0</v>
      </c>
      <c r="R913" s="238"/>
      <c r="S913" s="238" t="s">
        <v>219</v>
      </c>
      <c r="T913" s="239" t="s">
        <v>220</v>
      </c>
      <c r="U913" s="223">
        <v>0</v>
      </c>
      <c r="V913" s="223">
        <f>ROUND(E913*U913,2)</f>
        <v>0</v>
      </c>
      <c r="W913" s="223"/>
      <c r="X913" s="223" t="s">
        <v>232</v>
      </c>
      <c r="Y913" s="214"/>
      <c r="Z913" s="214"/>
      <c r="AA913" s="214"/>
      <c r="AB913" s="214"/>
      <c r="AC913" s="214"/>
      <c r="AD913" s="214"/>
      <c r="AE913" s="214"/>
      <c r="AF913" s="214"/>
      <c r="AG913" s="214" t="s">
        <v>905</v>
      </c>
      <c r="AH913" s="214"/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1">
      <c r="A914" s="221"/>
      <c r="B914" s="222"/>
      <c r="C914" s="254" t="s">
        <v>1160</v>
      </c>
      <c r="D914" s="224"/>
      <c r="E914" s="225">
        <v>249.24</v>
      </c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14"/>
      <c r="Z914" s="214"/>
      <c r="AA914" s="214"/>
      <c r="AB914" s="214"/>
      <c r="AC914" s="214"/>
      <c r="AD914" s="214"/>
      <c r="AE914" s="214"/>
      <c r="AF914" s="214"/>
      <c r="AG914" s="214" t="s">
        <v>172</v>
      </c>
      <c r="AH914" s="214">
        <v>0</v>
      </c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1">
      <c r="A915" s="233">
        <v>236</v>
      </c>
      <c r="B915" s="234" t="s">
        <v>1161</v>
      </c>
      <c r="C915" s="252" t="s">
        <v>1162</v>
      </c>
      <c r="D915" s="235" t="s">
        <v>203</v>
      </c>
      <c r="E915" s="236">
        <v>174.47749999999999</v>
      </c>
      <c r="F915" s="237"/>
      <c r="G915" s="238">
        <f>ROUND(E915*F915,2)</f>
        <v>0</v>
      </c>
      <c r="H915" s="237"/>
      <c r="I915" s="238">
        <f>ROUND(E915*H915,2)</f>
        <v>0</v>
      </c>
      <c r="J915" s="237"/>
      <c r="K915" s="238">
        <f>ROUND(E915*J915,2)</f>
        <v>0</v>
      </c>
      <c r="L915" s="238">
        <v>21</v>
      </c>
      <c r="M915" s="238">
        <f>G915*(1+L915/100)</f>
        <v>0</v>
      </c>
      <c r="N915" s="238">
        <v>1.0999999999999999E-2</v>
      </c>
      <c r="O915" s="238">
        <f>ROUND(E915*N915,2)</f>
        <v>1.92</v>
      </c>
      <c r="P915" s="238">
        <v>0</v>
      </c>
      <c r="Q915" s="238">
        <f>ROUND(E915*P915,2)</f>
        <v>0</v>
      </c>
      <c r="R915" s="238"/>
      <c r="S915" s="238" t="s">
        <v>219</v>
      </c>
      <c r="T915" s="239" t="s">
        <v>220</v>
      </c>
      <c r="U915" s="223">
        <v>0</v>
      </c>
      <c r="V915" s="223">
        <f>ROUND(E915*U915,2)</f>
        <v>0</v>
      </c>
      <c r="W915" s="223"/>
      <c r="X915" s="223" t="s">
        <v>232</v>
      </c>
      <c r="Y915" s="214"/>
      <c r="Z915" s="214"/>
      <c r="AA915" s="214"/>
      <c r="AB915" s="214"/>
      <c r="AC915" s="214"/>
      <c r="AD915" s="214"/>
      <c r="AE915" s="214"/>
      <c r="AF915" s="214"/>
      <c r="AG915" s="214" t="s">
        <v>905</v>
      </c>
      <c r="AH915" s="214"/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1">
      <c r="A916" s="221"/>
      <c r="B916" s="222"/>
      <c r="C916" s="254" t="s">
        <v>1163</v>
      </c>
      <c r="D916" s="224"/>
      <c r="E916" s="225">
        <v>174.48</v>
      </c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14"/>
      <c r="Z916" s="214"/>
      <c r="AA916" s="214"/>
      <c r="AB916" s="214"/>
      <c r="AC916" s="214"/>
      <c r="AD916" s="214"/>
      <c r="AE916" s="214"/>
      <c r="AF916" s="214"/>
      <c r="AG916" s="214" t="s">
        <v>172</v>
      </c>
      <c r="AH916" s="214">
        <v>0</v>
      </c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>
      <c r="A917" s="227" t="s">
        <v>159</v>
      </c>
      <c r="B917" s="228" t="s">
        <v>124</v>
      </c>
      <c r="C917" s="251" t="s">
        <v>125</v>
      </c>
      <c r="D917" s="229"/>
      <c r="E917" s="230"/>
      <c r="F917" s="231"/>
      <c r="G917" s="231">
        <f>SUMIF(AG918:AG921,"&lt;&gt;NOR",G918:G921)</f>
        <v>0</v>
      </c>
      <c r="H917" s="231"/>
      <c r="I917" s="231">
        <f>SUM(I918:I921)</f>
        <v>0</v>
      </c>
      <c r="J917" s="231"/>
      <c r="K917" s="231">
        <f>SUM(K918:K921)</f>
        <v>0</v>
      </c>
      <c r="L917" s="231"/>
      <c r="M917" s="231">
        <f>SUM(M918:M921)</f>
        <v>0</v>
      </c>
      <c r="N917" s="231"/>
      <c r="O917" s="231">
        <f>SUM(O918:O921)</f>
        <v>0</v>
      </c>
      <c r="P917" s="231"/>
      <c r="Q917" s="231">
        <f>SUM(Q918:Q921)</f>
        <v>0</v>
      </c>
      <c r="R917" s="231"/>
      <c r="S917" s="231"/>
      <c r="T917" s="232"/>
      <c r="U917" s="226"/>
      <c r="V917" s="226">
        <f>SUM(V918:V921)</f>
        <v>0</v>
      </c>
      <c r="W917" s="226"/>
      <c r="X917" s="226"/>
      <c r="AG917" t="s">
        <v>160</v>
      </c>
    </row>
    <row r="918" spans="1:60" outlineLevel="1">
      <c r="A918" s="233">
        <v>237</v>
      </c>
      <c r="B918" s="234" t="s">
        <v>1164</v>
      </c>
      <c r="C918" s="252" t="s">
        <v>1165</v>
      </c>
      <c r="D918" s="235" t="s">
        <v>203</v>
      </c>
      <c r="E918" s="236">
        <v>2.6669999999999998</v>
      </c>
      <c r="F918" s="237"/>
      <c r="G918" s="238">
        <f>ROUND(E918*F918,2)</f>
        <v>0</v>
      </c>
      <c r="H918" s="237"/>
      <c r="I918" s="238">
        <f>ROUND(E918*H918,2)</f>
        <v>0</v>
      </c>
      <c r="J918" s="237"/>
      <c r="K918" s="238">
        <f>ROUND(E918*J918,2)</f>
        <v>0</v>
      </c>
      <c r="L918" s="238">
        <v>21</v>
      </c>
      <c r="M918" s="238">
        <f>G918*(1+L918/100)</f>
        <v>0</v>
      </c>
      <c r="N918" s="238">
        <v>3.1E-4</v>
      </c>
      <c r="O918" s="238">
        <f>ROUND(E918*N918,2)</f>
        <v>0</v>
      </c>
      <c r="P918" s="238">
        <v>0</v>
      </c>
      <c r="Q918" s="238">
        <f>ROUND(E918*P918,2)</f>
        <v>0</v>
      </c>
      <c r="R918" s="238" t="s">
        <v>1032</v>
      </c>
      <c r="S918" s="238" t="s">
        <v>165</v>
      </c>
      <c r="T918" s="239" t="s">
        <v>166</v>
      </c>
      <c r="U918" s="223">
        <v>0</v>
      </c>
      <c r="V918" s="223">
        <f>ROUND(E918*U918,2)</f>
        <v>0</v>
      </c>
      <c r="W918" s="223"/>
      <c r="X918" s="223" t="s">
        <v>167</v>
      </c>
      <c r="Y918" s="214"/>
      <c r="Z918" s="214"/>
      <c r="AA918" s="214"/>
      <c r="AB918" s="214"/>
      <c r="AC918" s="214"/>
      <c r="AD918" s="214"/>
      <c r="AE918" s="214"/>
      <c r="AF918" s="214"/>
      <c r="AG918" s="214" t="s">
        <v>216</v>
      </c>
      <c r="AH918" s="214"/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1">
      <c r="A919" s="221"/>
      <c r="B919" s="222"/>
      <c r="C919" s="254" t="s">
        <v>1166</v>
      </c>
      <c r="D919" s="224"/>
      <c r="E919" s="225">
        <v>1.44</v>
      </c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14"/>
      <c r="Z919" s="214"/>
      <c r="AA919" s="214"/>
      <c r="AB919" s="214"/>
      <c r="AC919" s="214"/>
      <c r="AD919" s="214"/>
      <c r="AE919" s="214"/>
      <c r="AF919" s="214"/>
      <c r="AG919" s="214" t="s">
        <v>172</v>
      </c>
      <c r="AH919" s="214">
        <v>0</v>
      </c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1">
      <c r="A920" s="221"/>
      <c r="B920" s="222"/>
      <c r="C920" s="254" t="s">
        <v>1167</v>
      </c>
      <c r="D920" s="224"/>
      <c r="E920" s="225">
        <v>1.23</v>
      </c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14"/>
      <c r="Z920" s="214"/>
      <c r="AA920" s="214"/>
      <c r="AB920" s="214"/>
      <c r="AC920" s="214"/>
      <c r="AD920" s="214"/>
      <c r="AE920" s="214"/>
      <c r="AF920" s="214"/>
      <c r="AG920" s="214" t="s">
        <v>172</v>
      </c>
      <c r="AH920" s="214">
        <v>0</v>
      </c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1">
      <c r="A921" s="242">
        <v>238</v>
      </c>
      <c r="B921" s="243" t="s">
        <v>1168</v>
      </c>
      <c r="C921" s="255" t="s">
        <v>1169</v>
      </c>
      <c r="D921" s="244" t="s">
        <v>203</v>
      </c>
      <c r="E921" s="245">
        <v>2.6669999999999998</v>
      </c>
      <c r="F921" s="246"/>
      <c r="G921" s="247">
        <f>ROUND(E921*F921,2)</f>
        <v>0</v>
      </c>
      <c r="H921" s="246"/>
      <c r="I921" s="247">
        <f>ROUND(E921*H921,2)</f>
        <v>0</v>
      </c>
      <c r="J921" s="246"/>
      <c r="K921" s="247">
        <f>ROUND(E921*J921,2)</f>
        <v>0</v>
      </c>
      <c r="L921" s="247">
        <v>21</v>
      </c>
      <c r="M921" s="247">
        <f>G921*(1+L921/100)</f>
        <v>0</v>
      </c>
      <c r="N921" s="247">
        <v>8.0000000000000007E-5</v>
      </c>
      <c r="O921" s="247">
        <f>ROUND(E921*N921,2)</f>
        <v>0</v>
      </c>
      <c r="P921" s="247">
        <v>0</v>
      </c>
      <c r="Q921" s="247">
        <f>ROUND(E921*P921,2)</f>
        <v>0</v>
      </c>
      <c r="R921" s="247" t="s">
        <v>1032</v>
      </c>
      <c r="S921" s="247" t="s">
        <v>165</v>
      </c>
      <c r="T921" s="248" t="s">
        <v>166</v>
      </c>
      <c r="U921" s="223">
        <v>0</v>
      </c>
      <c r="V921" s="223">
        <f>ROUND(E921*U921,2)</f>
        <v>0</v>
      </c>
      <c r="W921" s="223"/>
      <c r="X921" s="223" t="s">
        <v>167</v>
      </c>
      <c r="Y921" s="214"/>
      <c r="Z921" s="214"/>
      <c r="AA921" s="214"/>
      <c r="AB921" s="214"/>
      <c r="AC921" s="214"/>
      <c r="AD921" s="214"/>
      <c r="AE921" s="214"/>
      <c r="AF921" s="214"/>
      <c r="AG921" s="214" t="s">
        <v>216</v>
      </c>
      <c r="AH921" s="214"/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>
      <c r="A922" s="227" t="s">
        <v>159</v>
      </c>
      <c r="B922" s="228" t="s">
        <v>126</v>
      </c>
      <c r="C922" s="251" t="s">
        <v>127</v>
      </c>
      <c r="D922" s="229"/>
      <c r="E922" s="230"/>
      <c r="F922" s="231"/>
      <c r="G922" s="231">
        <f>SUMIF(AG923:AG928,"&lt;&gt;NOR",G923:G928)</f>
        <v>0</v>
      </c>
      <c r="H922" s="231"/>
      <c r="I922" s="231">
        <f>SUM(I923:I928)</f>
        <v>0</v>
      </c>
      <c r="J922" s="231"/>
      <c r="K922" s="231">
        <f>SUM(K923:K928)</f>
        <v>0</v>
      </c>
      <c r="L922" s="231"/>
      <c r="M922" s="231">
        <f>SUM(M923:M928)</f>
        <v>0</v>
      </c>
      <c r="N922" s="231"/>
      <c r="O922" s="231">
        <f>SUM(O923:O928)</f>
        <v>0</v>
      </c>
      <c r="P922" s="231"/>
      <c r="Q922" s="231">
        <f>SUM(Q923:Q928)</f>
        <v>0</v>
      </c>
      <c r="R922" s="231"/>
      <c r="S922" s="231"/>
      <c r="T922" s="232"/>
      <c r="U922" s="226"/>
      <c r="V922" s="226">
        <f>SUM(V923:V928)</f>
        <v>0</v>
      </c>
      <c r="W922" s="226"/>
      <c r="X922" s="226"/>
      <c r="AG922" t="s">
        <v>160</v>
      </c>
    </row>
    <row r="923" spans="1:60" outlineLevel="1">
      <c r="A923" s="242">
        <v>239</v>
      </c>
      <c r="B923" s="243" t="s">
        <v>1170</v>
      </c>
      <c r="C923" s="255" t="s">
        <v>1171</v>
      </c>
      <c r="D923" s="244" t="s">
        <v>203</v>
      </c>
      <c r="E923" s="245">
        <v>251.0975</v>
      </c>
      <c r="F923" s="246"/>
      <c r="G923" s="247">
        <f>ROUND(E923*F923,2)</f>
        <v>0</v>
      </c>
      <c r="H923" s="246"/>
      <c r="I923" s="247">
        <f>ROUND(E923*H923,2)</f>
        <v>0</v>
      </c>
      <c r="J923" s="246"/>
      <c r="K923" s="247">
        <f>ROUND(E923*J923,2)</f>
        <v>0</v>
      </c>
      <c r="L923" s="247">
        <v>21</v>
      </c>
      <c r="M923" s="247">
        <f>G923*(1+L923/100)</f>
        <v>0</v>
      </c>
      <c r="N923" s="247">
        <v>0</v>
      </c>
      <c r="O923" s="247">
        <f>ROUND(E923*N923,2)</f>
        <v>0</v>
      </c>
      <c r="P923" s="247">
        <v>0</v>
      </c>
      <c r="Q923" s="247">
        <f>ROUND(E923*P923,2)</f>
        <v>0</v>
      </c>
      <c r="R923" s="247" t="s">
        <v>1172</v>
      </c>
      <c r="S923" s="247" t="s">
        <v>165</v>
      </c>
      <c r="T923" s="248" t="s">
        <v>166</v>
      </c>
      <c r="U923" s="223">
        <v>0</v>
      </c>
      <c r="V923" s="223">
        <f>ROUND(E923*U923,2)</f>
        <v>0</v>
      </c>
      <c r="W923" s="223"/>
      <c r="X923" s="223" t="s">
        <v>167</v>
      </c>
      <c r="Y923" s="214"/>
      <c r="Z923" s="214"/>
      <c r="AA923" s="214"/>
      <c r="AB923" s="214"/>
      <c r="AC923" s="214"/>
      <c r="AD923" s="214"/>
      <c r="AE923" s="214"/>
      <c r="AF923" s="214"/>
      <c r="AG923" s="214" t="s">
        <v>216</v>
      </c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ht="22.5" outlineLevel="1">
      <c r="A924" s="242">
        <v>240</v>
      </c>
      <c r="B924" s="243" t="s">
        <v>1173</v>
      </c>
      <c r="C924" s="255" t="s">
        <v>1174</v>
      </c>
      <c r="D924" s="244" t="s">
        <v>203</v>
      </c>
      <c r="E924" s="245">
        <v>251.0975</v>
      </c>
      <c r="F924" s="246"/>
      <c r="G924" s="247">
        <f>ROUND(E924*F924,2)</f>
        <v>0</v>
      </c>
      <c r="H924" s="246"/>
      <c r="I924" s="247">
        <f>ROUND(E924*H924,2)</f>
        <v>0</v>
      </c>
      <c r="J924" s="246"/>
      <c r="K924" s="247">
        <f>ROUND(E924*J924,2)</f>
        <v>0</v>
      </c>
      <c r="L924" s="247">
        <v>21</v>
      </c>
      <c r="M924" s="247">
        <f>G924*(1+L924/100)</f>
        <v>0</v>
      </c>
      <c r="N924" s="247">
        <v>0</v>
      </c>
      <c r="O924" s="247">
        <f>ROUND(E924*N924,2)</f>
        <v>0</v>
      </c>
      <c r="P924" s="247">
        <v>0</v>
      </c>
      <c r="Q924" s="247">
        <f>ROUND(E924*P924,2)</f>
        <v>0</v>
      </c>
      <c r="R924" s="247" t="s">
        <v>1172</v>
      </c>
      <c r="S924" s="247" t="s">
        <v>165</v>
      </c>
      <c r="T924" s="248" t="s">
        <v>166</v>
      </c>
      <c r="U924" s="223">
        <v>0</v>
      </c>
      <c r="V924" s="223">
        <f>ROUND(E924*U924,2)</f>
        <v>0</v>
      </c>
      <c r="W924" s="223"/>
      <c r="X924" s="223" t="s">
        <v>167</v>
      </c>
      <c r="Y924" s="214"/>
      <c r="Z924" s="214"/>
      <c r="AA924" s="214"/>
      <c r="AB924" s="214"/>
      <c r="AC924" s="214"/>
      <c r="AD924" s="214"/>
      <c r="AE924" s="214"/>
      <c r="AF924" s="214"/>
      <c r="AG924" s="214" t="s">
        <v>216</v>
      </c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1">
      <c r="A925" s="233">
        <v>241</v>
      </c>
      <c r="B925" s="234" t="s">
        <v>1175</v>
      </c>
      <c r="C925" s="252" t="s">
        <v>1176</v>
      </c>
      <c r="D925" s="235" t="s">
        <v>203</v>
      </c>
      <c r="E925" s="236">
        <v>225.00399999999999</v>
      </c>
      <c r="F925" s="237"/>
      <c r="G925" s="238">
        <f>ROUND(E925*F925,2)</f>
        <v>0</v>
      </c>
      <c r="H925" s="237"/>
      <c r="I925" s="238">
        <f>ROUND(E925*H925,2)</f>
        <v>0</v>
      </c>
      <c r="J925" s="237"/>
      <c r="K925" s="238">
        <f>ROUND(E925*J925,2)</f>
        <v>0</v>
      </c>
      <c r="L925" s="238">
        <v>21</v>
      </c>
      <c r="M925" s="238">
        <f>G925*(1+L925/100)</f>
        <v>0</v>
      </c>
      <c r="N925" s="238">
        <v>0</v>
      </c>
      <c r="O925" s="238">
        <f>ROUND(E925*N925,2)</f>
        <v>0</v>
      </c>
      <c r="P925" s="238">
        <v>0</v>
      </c>
      <c r="Q925" s="238">
        <f>ROUND(E925*P925,2)</f>
        <v>0</v>
      </c>
      <c r="R925" s="238"/>
      <c r="S925" s="238" t="s">
        <v>219</v>
      </c>
      <c r="T925" s="239" t="s">
        <v>220</v>
      </c>
      <c r="U925" s="223">
        <v>0</v>
      </c>
      <c r="V925" s="223">
        <f>ROUND(E925*U925,2)</f>
        <v>0</v>
      </c>
      <c r="W925" s="223"/>
      <c r="X925" s="223" t="s">
        <v>167</v>
      </c>
      <c r="Y925" s="214"/>
      <c r="Z925" s="214"/>
      <c r="AA925" s="214"/>
      <c r="AB925" s="214"/>
      <c r="AC925" s="214"/>
      <c r="AD925" s="214"/>
      <c r="AE925" s="214"/>
      <c r="AF925" s="214"/>
      <c r="AG925" s="214" t="s">
        <v>168</v>
      </c>
      <c r="AH925" s="214"/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1">
      <c r="A926" s="221"/>
      <c r="B926" s="222"/>
      <c r="C926" s="254" t="s">
        <v>1177</v>
      </c>
      <c r="D926" s="224"/>
      <c r="E926" s="225">
        <v>191.76</v>
      </c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14"/>
      <c r="Z926" s="214"/>
      <c r="AA926" s="214"/>
      <c r="AB926" s="214"/>
      <c r="AC926" s="214"/>
      <c r="AD926" s="214"/>
      <c r="AE926" s="214"/>
      <c r="AF926" s="214"/>
      <c r="AG926" s="214" t="s">
        <v>172</v>
      </c>
      <c r="AH926" s="214">
        <v>0</v>
      </c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outlineLevel="1">
      <c r="A927" s="221"/>
      <c r="B927" s="222"/>
      <c r="C927" s="254" t="s">
        <v>1178</v>
      </c>
      <c r="D927" s="224"/>
      <c r="E927" s="225">
        <v>21.46</v>
      </c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14"/>
      <c r="Z927" s="214"/>
      <c r="AA927" s="214"/>
      <c r="AB927" s="214"/>
      <c r="AC927" s="214"/>
      <c r="AD927" s="214"/>
      <c r="AE927" s="214"/>
      <c r="AF927" s="214"/>
      <c r="AG927" s="214" t="s">
        <v>172</v>
      </c>
      <c r="AH927" s="214">
        <v>0</v>
      </c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1">
      <c r="A928" s="221"/>
      <c r="B928" s="222"/>
      <c r="C928" s="254" t="s">
        <v>1179</v>
      </c>
      <c r="D928" s="224"/>
      <c r="E928" s="225">
        <v>11.79</v>
      </c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14"/>
      <c r="Z928" s="214"/>
      <c r="AA928" s="214"/>
      <c r="AB928" s="214"/>
      <c r="AC928" s="214"/>
      <c r="AD928" s="214"/>
      <c r="AE928" s="214"/>
      <c r="AF928" s="214"/>
      <c r="AG928" s="214" t="s">
        <v>172</v>
      </c>
      <c r="AH928" s="214">
        <v>0</v>
      </c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>
      <c r="A929" s="227" t="s">
        <v>159</v>
      </c>
      <c r="B929" s="228" t="s">
        <v>128</v>
      </c>
      <c r="C929" s="251" t="s">
        <v>129</v>
      </c>
      <c r="D929" s="229"/>
      <c r="E929" s="230"/>
      <c r="F929" s="231"/>
      <c r="G929" s="231">
        <f>SUMIF(AG930:AG934,"&lt;&gt;NOR",G930:G934)</f>
        <v>0</v>
      </c>
      <c r="H929" s="231"/>
      <c r="I929" s="231">
        <f>SUM(I930:I934)</f>
        <v>0</v>
      </c>
      <c r="J929" s="231"/>
      <c r="K929" s="231">
        <f>SUM(K930:K934)</f>
        <v>0</v>
      </c>
      <c r="L929" s="231"/>
      <c r="M929" s="231">
        <f>SUM(M930:M934)</f>
        <v>0</v>
      </c>
      <c r="N929" s="231"/>
      <c r="O929" s="231">
        <f>SUM(O930:O934)</f>
        <v>0</v>
      </c>
      <c r="P929" s="231"/>
      <c r="Q929" s="231">
        <f>SUM(Q930:Q934)</f>
        <v>0</v>
      </c>
      <c r="R929" s="231"/>
      <c r="S929" s="231"/>
      <c r="T929" s="232"/>
      <c r="U929" s="226"/>
      <c r="V929" s="226">
        <f>SUM(V930:V934)</f>
        <v>0</v>
      </c>
      <c r="W929" s="226"/>
      <c r="X929" s="226"/>
      <c r="AG929" t="s">
        <v>160</v>
      </c>
    </row>
    <row r="930" spans="1:60" outlineLevel="1">
      <c r="A930" s="242">
        <v>242</v>
      </c>
      <c r="B930" s="243" t="s">
        <v>1180</v>
      </c>
      <c r="C930" s="255" t="s">
        <v>1181</v>
      </c>
      <c r="D930" s="244" t="s">
        <v>332</v>
      </c>
      <c r="E930" s="245">
        <v>110.36792</v>
      </c>
      <c r="F930" s="246"/>
      <c r="G930" s="247">
        <f>ROUND(E930*F930,2)</f>
        <v>0</v>
      </c>
      <c r="H930" s="246"/>
      <c r="I930" s="247">
        <f>ROUND(E930*H930,2)</f>
        <v>0</v>
      </c>
      <c r="J930" s="246"/>
      <c r="K930" s="247">
        <f>ROUND(E930*J930,2)</f>
        <v>0</v>
      </c>
      <c r="L930" s="247">
        <v>21</v>
      </c>
      <c r="M930" s="247">
        <f>G930*(1+L930/100)</f>
        <v>0</v>
      </c>
      <c r="N930" s="247">
        <v>0</v>
      </c>
      <c r="O930" s="247">
        <f>ROUND(E930*N930,2)</f>
        <v>0</v>
      </c>
      <c r="P930" s="247">
        <v>0</v>
      </c>
      <c r="Q930" s="247">
        <f>ROUND(E930*P930,2)</f>
        <v>0</v>
      </c>
      <c r="R930" s="247" t="s">
        <v>794</v>
      </c>
      <c r="S930" s="247" t="s">
        <v>165</v>
      </c>
      <c r="T930" s="248" t="s">
        <v>166</v>
      </c>
      <c r="U930" s="223">
        <v>0</v>
      </c>
      <c r="V930" s="223">
        <f>ROUND(E930*U930,2)</f>
        <v>0</v>
      </c>
      <c r="W930" s="223"/>
      <c r="X930" s="223" t="s">
        <v>167</v>
      </c>
      <c r="Y930" s="214"/>
      <c r="Z930" s="214"/>
      <c r="AA930" s="214"/>
      <c r="AB930" s="214"/>
      <c r="AC930" s="214"/>
      <c r="AD930" s="214"/>
      <c r="AE930" s="214"/>
      <c r="AF930" s="214"/>
      <c r="AG930" s="214" t="s">
        <v>168</v>
      </c>
      <c r="AH930" s="214"/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1">
      <c r="A931" s="242">
        <v>243</v>
      </c>
      <c r="B931" s="243" t="s">
        <v>1182</v>
      </c>
      <c r="C931" s="255" t="s">
        <v>1183</v>
      </c>
      <c r="D931" s="244" t="s">
        <v>332</v>
      </c>
      <c r="E931" s="245">
        <v>993.31128999999999</v>
      </c>
      <c r="F931" s="246"/>
      <c r="G931" s="247">
        <f>ROUND(E931*F931,2)</f>
        <v>0</v>
      </c>
      <c r="H931" s="246"/>
      <c r="I931" s="247">
        <f>ROUND(E931*H931,2)</f>
        <v>0</v>
      </c>
      <c r="J931" s="246"/>
      <c r="K931" s="247">
        <f>ROUND(E931*J931,2)</f>
        <v>0</v>
      </c>
      <c r="L931" s="247">
        <v>21</v>
      </c>
      <c r="M931" s="247">
        <f>G931*(1+L931/100)</f>
        <v>0</v>
      </c>
      <c r="N931" s="247">
        <v>0</v>
      </c>
      <c r="O931" s="247">
        <f>ROUND(E931*N931,2)</f>
        <v>0</v>
      </c>
      <c r="P931" s="247">
        <v>0</v>
      </c>
      <c r="Q931" s="247">
        <f>ROUND(E931*P931,2)</f>
        <v>0</v>
      </c>
      <c r="R931" s="247" t="s">
        <v>794</v>
      </c>
      <c r="S931" s="247" t="s">
        <v>165</v>
      </c>
      <c r="T931" s="248" t="s">
        <v>166</v>
      </c>
      <c r="U931" s="223">
        <v>0</v>
      </c>
      <c r="V931" s="223">
        <f>ROUND(E931*U931,2)</f>
        <v>0</v>
      </c>
      <c r="W931" s="223"/>
      <c r="X931" s="223" t="s">
        <v>167</v>
      </c>
      <c r="Y931" s="214"/>
      <c r="Z931" s="214"/>
      <c r="AA931" s="214"/>
      <c r="AB931" s="214"/>
      <c r="AC931" s="214"/>
      <c r="AD931" s="214"/>
      <c r="AE931" s="214"/>
      <c r="AF931" s="214"/>
      <c r="AG931" s="214" t="s">
        <v>168</v>
      </c>
      <c r="AH931" s="214"/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outlineLevel="1">
      <c r="A932" s="242">
        <v>244</v>
      </c>
      <c r="B932" s="243" t="s">
        <v>1184</v>
      </c>
      <c r="C932" s="255" t="s">
        <v>1185</v>
      </c>
      <c r="D932" s="244" t="s">
        <v>332</v>
      </c>
      <c r="E932" s="245">
        <v>110.36792</v>
      </c>
      <c r="F932" s="246"/>
      <c r="G932" s="247">
        <f>ROUND(E932*F932,2)</f>
        <v>0</v>
      </c>
      <c r="H932" s="246"/>
      <c r="I932" s="247">
        <f>ROUND(E932*H932,2)</f>
        <v>0</v>
      </c>
      <c r="J932" s="246"/>
      <c r="K932" s="247">
        <f>ROUND(E932*J932,2)</f>
        <v>0</v>
      </c>
      <c r="L932" s="247">
        <v>21</v>
      </c>
      <c r="M932" s="247">
        <f>G932*(1+L932/100)</f>
        <v>0</v>
      </c>
      <c r="N932" s="247">
        <v>0</v>
      </c>
      <c r="O932" s="247">
        <f>ROUND(E932*N932,2)</f>
        <v>0</v>
      </c>
      <c r="P932" s="247">
        <v>0</v>
      </c>
      <c r="Q932" s="247">
        <f>ROUND(E932*P932,2)</f>
        <v>0</v>
      </c>
      <c r="R932" s="247" t="s">
        <v>794</v>
      </c>
      <c r="S932" s="247" t="s">
        <v>165</v>
      </c>
      <c r="T932" s="248" t="s">
        <v>166</v>
      </c>
      <c r="U932" s="223">
        <v>0</v>
      </c>
      <c r="V932" s="223">
        <f>ROUND(E932*U932,2)</f>
        <v>0</v>
      </c>
      <c r="W932" s="223"/>
      <c r="X932" s="223" t="s">
        <v>167</v>
      </c>
      <c r="Y932" s="214"/>
      <c r="Z932" s="214"/>
      <c r="AA932" s="214"/>
      <c r="AB932" s="214"/>
      <c r="AC932" s="214"/>
      <c r="AD932" s="214"/>
      <c r="AE932" s="214"/>
      <c r="AF932" s="214"/>
      <c r="AG932" s="214" t="s">
        <v>168</v>
      </c>
      <c r="AH932" s="214"/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ht="22.5" outlineLevel="1">
      <c r="A933" s="242">
        <v>245</v>
      </c>
      <c r="B933" s="243" t="s">
        <v>1186</v>
      </c>
      <c r="C933" s="255" t="s">
        <v>1187</v>
      </c>
      <c r="D933" s="244" t="s">
        <v>332</v>
      </c>
      <c r="E933" s="245">
        <v>662.20753000000002</v>
      </c>
      <c r="F933" s="246"/>
      <c r="G933" s="247">
        <f>ROUND(E933*F933,2)</f>
        <v>0</v>
      </c>
      <c r="H933" s="246"/>
      <c r="I933" s="247">
        <f>ROUND(E933*H933,2)</f>
        <v>0</v>
      </c>
      <c r="J933" s="246"/>
      <c r="K933" s="247">
        <f>ROUND(E933*J933,2)</f>
        <v>0</v>
      </c>
      <c r="L933" s="247">
        <v>21</v>
      </c>
      <c r="M933" s="247">
        <f>G933*(1+L933/100)</f>
        <v>0</v>
      </c>
      <c r="N933" s="247">
        <v>0</v>
      </c>
      <c r="O933" s="247">
        <f>ROUND(E933*N933,2)</f>
        <v>0</v>
      </c>
      <c r="P933" s="247">
        <v>0</v>
      </c>
      <c r="Q933" s="247">
        <f>ROUND(E933*P933,2)</f>
        <v>0</v>
      </c>
      <c r="R933" s="247" t="s">
        <v>794</v>
      </c>
      <c r="S933" s="247" t="s">
        <v>165</v>
      </c>
      <c r="T933" s="248" t="s">
        <v>166</v>
      </c>
      <c r="U933" s="223">
        <v>0</v>
      </c>
      <c r="V933" s="223">
        <f>ROUND(E933*U933,2)</f>
        <v>0</v>
      </c>
      <c r="W933" s="223"/>
      <c r="X933" s="223" t="s">
        <v>167</v>
      </c>
      <c r="Y933" s="214"/>
      <c r="Z933" s="214"/>
      <c r="AA933" s="214"/>
      <c r="AB933" s="214"/>
      <c r="AC933" s="214"/>
      <c r="AD933" s="214"/>
      <c r="AE933" s="214"/>
      <c r="AF933" s="214"/>
      <c r="AG933" s="214" t="s">
        <v>168</v>
      </c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outlineLevel="1">
      <c r="A934" s="242">
        <v>246</v>
      </c>
      <c r="B934" s="243" t="s">
        <v>1188</v>
      </c>
      <c r="C934" s="255" t="s">
        <v>1189</v>
      </c>
      <c r="D934" s="244" t="s">
        <v>332</v>
      </c>
      <c r="E934" s="245">
        <v>110.36792</v>
      </c>
      <c r="F934" s="246"/>
      <c r="G934" s="247">
        <f>ROUND(E934*F934,2)</f>
        <v>0</v>
      </c>
      <c r="H934" s="246"/>
      <c r="I934" s="247">
        <f>ROUND(E934*H934,2)</f>
        <v>0</v>
      </c>
      <c r="J934" s="246"/>
      <c r="K934" s="247">
        <f>ROUND(E934*J934,2)</f>
        <v>0</v>
      </c>
      <c r="L934" s="247">
        <v>21</v>
      </c>
      <c r="M934" s="247">
        <f>G934*(1+L934/100)</f>
        <v>0</v>
      </c>
      <c r="N934" s="247">
        <v>0</v>
      </c>
      <c r="O934" s="247">
        <f>ROUND(E934*N934,2)</f>
        <v>0</v>
      </c>
      <c r="P934" s="247">
        <v>0</v>
      </c>
      <c r="Q934" s="247">
        <f>ROUND(E934*P934,2)</f>
        <v>0</v>
      </c>
      <c r="R934" s="247" t="s">
        <v>794</v>
      </c>
      <c r="S934" s="247" t="s">
        <v>165</v>
      </c>
      <c r="T934" s="248" t="s">
        <v>166</v>
      </c>
      <c r="U934" s="223">
        <v>0</v>
      </c>
      <c r="V934" s="223">
        <f>ROUND(E934*U934,2)</f>
        <v>0</v>
      </c>
      <c r="W934" s="223"/>
      <c r="X934" s="223" t="s">
        <v>167</v>
      </c>
      <c r="Y934" s="214"/>
      <c r="Z934" s="214"/>
      <c r="AA934" s="214"/>
      <c r="AB934" s="214"/>
      <c r="AC934" s="214"/>
      <c r="AD934" s="214"/>
      <c r="AE934" s="214"/>
      <c r="AF934" s="214"/>
      <c r="AG934" s="214" t="s">
        <v>175</v>
      </c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</row>
    <row r="935" spans="1:60">
      <c r="A935" s="227" t="s">
        <v>159</v>
      </c>
      <c r="B935" s="228" t="s">
        <v>131</v>
      </c>
      <c r="C935" s="251" t="s">
        <v>27</v>
      </c>
      <c r="D935" s="229"/>
      <c r="E935" s="230"/>
      <c r="F935" s="231"/>
      <c r="G935" s="231">
        <f>SUMIF(AG936:AG943,"&lt;&gt;NOR",G936:G943)</f>
        <v>0</v>
      </c>
      <c r="H935" s="231"/>
      <c r="I935" s="231">
        <f>SUM(I936:I943)</f>
        <v>0</v>
      </c>
      <c r="J935" s="231"/>
      <c r="K935" s="231">
        <f>SUM(K936:K943)</f>
        <v>0</v>
      </c>
      <c r="L935" s="231"/>
      <c r="M935" s="231">
        <f>SUM(M936:M943)</f>
        <v>0</v>
      </c>
      <c r="N935" s="231"/>
      <c r="O935" s="231">
        <f>SUM(O936:O943)</f>
        <v>0</v>
      </c>
      <c r="P935" s="231"/>
      <c r="Q935" s="231">
        <f>SUM(Q936:Q943)</f>
        <v>0</v>
      </c>
      <c r="R935" s="231"/>
      <c r="S935" s="231"/>
      <c r="T935" s="232"/>
      <c r="U935" s="226"/>
      <c r="V935" s="226">
        <f>SUM(V936:V943)</f>
        <v>0</v>
      </c>
      <c r="W935" s="226"/>
      <c r="X935" s="226"/>
      <c r="AG935" t="s">
        <v>160</v>
      </c>
    </row>
    <row r="936" spans="1:60" outlineLevel="1">
      <c r="A936" s="242">
        <v>247</v>
      </c>
      <c r="B936" s="243" t="s">
        <v>1190</v>
      </c>
      <c r="C936" s="255" t="s">
        <v>1191</v>
      </c>
      <c r="D936" s="244" t="s">
        <v>1192</v>
      </c>
      <c r="E936" s="245">
        <v>1</v>
      </c>
      <c r="F936" s="246"/>
      <c r="G936" s="247">
        <f>ROUND(E936*F936,2)</f>
        <v>0</v>
      </c>
      <c r="H936" s="246"/>
      <c r="I936" s="247">
        <f>ROUND(E936*H936,2)</f>
        <v>0</v>
      </c>
      <c r="J936" s="246"/>
      <c r="K936" s="247">
        <f>ROUND(E936*J936,2)</f>
        <v>0</v>
      </c>
      <c r="L936" s="247">
        <v>21</v>
      </c>
      <c r="M936" s="247">
        <f>G936*(1+L936/100)</f>
        <v>0</v>
      </c>
      <c r="N936" s="247">
        <v>0</v>
      </c>
      <c r="O936" s="247">
        <f>ROUND(E936*N936,2)</f>
        <v>0</v>
      </c>
      <c r="P936" s="247">
        <v>0</v>
      </c>
      <c r="Q936" s="247">
        <f>ROUND(E936*P936,2)</f>
        <v>0</v>
      </c>
      <c r="R936" s="247"/>
      <c r="S936" s="247" t="s">
        <v>219</v>
      </c>
      <c r="T936" s="248" t="s">
        <v>220</v>
      </c>
      <c r="U936" s="223">
        <v>0</v>
      </c>
      <c r="V936" s="223">
        <f>ROUND(E936*U936,2)</f>
        <v>0</v>
      </c>
      <c r="W936" s="223"/>
      <c r="X936" s="223" t="s">
        <v>1193</v>
      </c>
      <c r="Y936" s="214"/>
      <c r="Z936" s="214"/>
      <c r="AA936" s="214"/>
      <c r="AB936" s="214"/>
      <c r="AC936" s="214"/>
      <c r="AD936" s="214"/>
      <c r="AE936" s="214"/>
      <c r="AF936" s="214"/>
      <c r="AG936" s="214" t="s">
        <v>1194</v>
      </c>
      <c r="AH936" s="214"/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outlineLevel="1">
      <c r="A937" s="242">
        <v>248</v>
      </c>
      <c r="B937" s="243" t="s">
        <v>1195</v>
      </c>
      <c r="C937" s="255" t="s">
        <v>1196</v>
      </c>
      <c r="D937" s="244" t="s">
        <v>1192</v>
      </c>
      <c r="E937" s="245">
        <v>1</v>
      </c>
      <c r="F937" s="246"/>
      <c r="G937" s="247">
        <f>ROUND(E937*F937,2)</f>
        <v>0</v>
      </c>
      <c r="H937" s="246"/>
      <c r="I937" s="247">
        <f>ROUND(E937*H937,2)</f>
        <v>0</v>
      </c>
      <c r="J937" s="246"/>
      <c r="K937" s="247">
        <f>ROUND(E937*J937,2)</f>
        <v>0</v>
      </c>
      <c r="L937" s="247">
        <v>21</v>
      </c>
      <c r="M937" s="247">
        <f>G937*(1+L937/100)</f>
        <v>0</v>
      </c>
      <c r="N937" s="247">
        <v>0</v>
      </c>
      <c r="O937" s="247">
        <f>ROUND(E937*N937,2)</f>
        <v>0</v>
      </c>
      <c r="P937" s="247">
        <v>0</v>
      </c>
      <c r="Q937" s="247">
        <f>ROUND(E937*P937,2)</f>
        <v>0</v>
      </c>
      <c r="R937" s="247"/>
      <c r="S937" s="247" t="s">
        <v>219</v>
      </c>
      <c r="T937" s="248" t="s">
        <v>220</v>
      </c>
      <c r="U937" s="223">
        <v>0</v>
      </c>
      <c r="V937" s="223">
        <f>ROUND(E937*U937,2)</f>
        <v>0</v>
      </c>
      <c r="W937" s="223"/>
      <c r="X937" s="223" t="s">
        <v>1193</v>
      </c>
      <c r="Y937" s="214"/>
      <c r="Z937" s="214"/>
      <c r="AA937" s="214"/>
      <c r="AB937" s="214"/>
      <c r="AC937" s="214"/>
      <c r="AD937" s="214"/>
      <c r="AE937" s="214"/>
      <c r="AF937" s="214"/>
      <c r="AG937" s="214" t="s">
        <v>1197</v>
      </c>
      <c r="AH937" s="214"/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1">
      <c r="A938" s="242">
        <v>249</v>
      </c>
      <c r="B938" s="243" t="s">
        <v>1198</v>
      </c>
      <c r="C938" s="255" t="s">
        <v>1199</v>
      </c>
      <c r="D938" s="244" t="s">
        <v>1192</v>
      </c>
      <c r="E938" s="245">
        <v>1</v>
      </c>
      <c r="F938" s="246"/>
      <c r="G938" s="247">
        <f>ROUND(E938*F938,2)</f>
        <v>0</v>
      </c>
      <c r="H938" s="246"/>
      <c r="I938" s="247">
        <f>ROUND(E938*H938,2)</f>
        <v>0</v>
      </c>
      <c r="J938" s="246"/>
      <c r="K938" s="247">
        <f>ROUND(E938*J938,2)</f>
        <v>0</v>
      </c>
      <c r="L938" s="247">
        <v>21</v>
      </c>
      <c r="M938" s="247">
        <f>G938*(1+L938/100)</f>
        <v>0</v>
      </c>
      <c r="N938" s="247">
        <v>0</v>
      </c>
      <c r="O938" s="247">
        <f>ROUND(E938*N938,2)</f>
        <v>0</v>
      </c>
      <c r="P938" s="247">
        <v>0</v>
      </c>
      <c r="Q938" s="247">
        <f>ROUND(E938*P938,2)</f>
        <v>0</v>
      </c>
      <c r="R938" s="247"/>
      <c r="S938" s="247" t="s">
        <v>219</v>
      </c>
      <c r="T938" s="248" t="s">
        <v>220</v>
      </c>
      <c r="U938" s="223">
        <v>0</v>
      </c>
      <c r="V938" s="223">
        <f>ROUND(E938*U938,2)</f>
        <v>0</v>
      </c>
      <c r="W938" s="223"/>
      <c r="X938" s="223" t="s">
        <v>1193</v>
      </c>
      <c r="Y938" s="214"/>
      <c r="Z938" s="214"/>
      <c r="AA938" s="214"/>
      <c r="AB938" s="214"/>
      <c r="AC938" s="214"/>
      <c r="AD938" s="214"/>
      <c r="AE938" s="214"/>
      <c r="AF938" s="214"/>
      <c r="AG938" s="214" t="s">
        <v>1197</v>
      </c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outlineLevel="1">
      <c r="A939" s="242">
        <v>250</v>
      </c>
      <c r="B939" s="243" t="s">
        <v>1200</v>
      </c>
      <c r="C939" s="255" t="s">
        <v>1201</v>
      </c>
      <c r="D939" s="244" t="s">
        <v>1192</v>
      </c>
      <c r="E939" s="245">
        <v>1</v>
      </c>
      <c r="F939" s="246"/>
      <c r="G939" s="247">
        <f>ROUND(E939*F939,2)</f>
        <v>0</v>
      </c>
      <c r="H939" s="246"/>
      <c r="I939" s="247">
        <f>ROUND(E939*H939,2)</f>
        <v>0</v>
      </c>
      <c r="J939" s="246"/>
      <c r="K939" s="247">
        <f>ROUND(E939*J939,2)</f>
        <v>0</v>
      </c>
      <c r="L939" s="247">
        <v>21</v>
      </c>
      <c r="M939" s="247">
        <f>G939*(1+L939/100)</f>
        <v>0</v>
      </c>
      <c r="N939" s="247">
        <v>0</v>
      </c>
      <c r="O939" s="247">
        <f>ROUND(E939*N939,2)</f>
        <v>0</v>
      </c>
      <c r="P939" s="247">
        <v>0</v>
      </c>
      <c r="Q939" s="247">
        <f>ROUND(E939*P939,2)</f>
        <v>0</v>
      </c>
      <c r="R939" s="247"/>
      <c r="S939" s="247" t="s">
        <v>219</v>
      </c>
      <c r="T939" s="248" t="s">
        <v>220</v>
      </c>
      <c r="U939" s="223">
        <v>0</v>
      </c>
      <c r="V939" s="223">
        <f>ROUND(E939*U939,2)</f>
        <v>0</v>
      </c>
      <c r="W939" s="223"/>
      <c r="X939" s="223" t="s">
        <v>1193</v>
      </c>
      <c r="Y939" s="214"/>
      <c r="Z939" s="214"/>
      <c r="AA939" s="214"/>
      <c r="AB939" s="214"/>
      <c r="AC939" s="214"/>
      <c r="AD939" s="214"/>
      <c r="AE939" s="214"/>
      <c r="AF939" s="214"/>
      <c r="AG939" s="214" t="s">
        <v>1197</v>
      </c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outlineLevel="1">
      <c r="A940" s="242">
        <v>251</v>
      </c>
      <c r="B940" s="243" t="s">
        <v>1202</v>
      </c>
      <c r="C940" s="255" t="s">
        <v>1203</v>
      </c>
      <c r="D940" s="244" t="s">
        <v>1192</v>
      </c>
      <c r="E940" s="245">
        <v>1</v>
      </c>
      <c r="F940" s="246"/>
      <c r="G940" s="247">
        <f>ROUND(E940*F940,2)</f>
        <v>0</v>
      </c>
      <c r="H940" s="246"/>
      <c r="I940" s="247">
        <f>ROUND(E940*H940,2)</f>
        <v>0</v>
      </c>
      <c r="J940" s="246"/>
      <c r="K940" s="247">
        <f>ROUND(E940*J940,2)</f>
        <v>0</v>
      </c>
      <c r="L940" s="247">
        <v>21</v>
      </c>
      <c r="M940" s="247">
        <f>G940*(1+L940/100)</f>
        <v>0</v>
      </c>
      <c r="N940" s="247">
        <v>0</v>
      </c>
      <c r="O940" s="247">
        <f>ROUND(E940*N940,2)</f>
        <v>0</v>
      </c>
      <c r="P940" s="247">
        <v>0</v>
      </c>
      <c r="Q940" s="247">
        <f>ROUND(E940*P940,2)</f>
        <v>0</v>
      </c>
      <c r="R940" s="247"/>
      <c r="S940" s="247" t="s">
        <v>165</v>
      </c>
      <c r="T940" s="248" t="s">
        <v>220</v>
      </c>
      <c r="U940" s="223">
        <v>0</v>
      </c>
      <c r="V940" s="223">
        <f>ROUND(E940*U940,2)</f>
        <v>0</v>
      </c>
      <c r="W940" s="223"/>
      <c r="X940" s="223" t="s">
        <v>1193</v>
      </c>
      <c r="Y940" s="214"/>
      <c r="Z940" s="214"/>
      <c r="AA940" s="214"/>
      <c r="AB940" s="214"/>
      <c r="AC940" s="214"/>
      <c r="AD940" s="214"/>
      <c r="AE940" s="214"/>
      <c r="AF940" s="214"/>
      <c r="AG940" s="214" t="s">
        <v>1194</v>
      </c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1">
      <c r="A941" s="242">
        <v>252</v>
      </c>
      <c r="B941" s="243" t="s">
        <v>1204</v>
      </c>
      <c r="C941" s="255" t="s">
        <v>1205</v>
      </c>
      <c r="D941" s="244" t="s">
        <v>1192</v>
      </c>
      <c r="E941" s="245">
        <v>1</v>
      </c>
      <c r="F941" s="246"/>
      <c r="G941" s="247">
        <f>ROUND(E941*F941,2)</f>
        <v>0</v>
      </c>
      <c r="H941" s="246"/>
      <c r="I941" s="247">
        <f>ROUND(E941*H941,2)</f>
        <v>0</v>
      </c>
      <c r="J941" s="246"/>
      <c r="K941" s="247">
        <f>ROUND(E941*J941,2)</f>
        <v>0</v>
      </c>
      <c r="L941" s="247">
        <v>21</v>
      </c>
      <c r="M941" s="247">
        <f>G941*(1+L941/100)</f>
        <v>0</v>
      </c>
      <c r="N941" s="247">
        <v>0</v>
      </c>
      <c r="O941" s="247">
        <f>ROUND(E941*N941,2)</f>
        <v>0</v>
      </c>
      <c r="P941" s="247">
        <v>0</v>
      </c>
      <c r="Q941" s="247">
        <f>ROUND(E941*P941,2)</f>
        <v>0</v>
      </c>
      <c r="R941" s="247"/>
      <c r="S941" s="247" t="s">
        <v>219</v>
      </c>
      <c r="T941" s="248" t="s">
        <v>220</v>
      </c>
      <c r="U941" s="223">
        <v>0</v>
      </c>
      <c r="V941" s="223">
        <f>ROUND(E941*U941,2)</f>
        <v>0</v>
      </c>
      <c r="W941" s="223"/>
      <c r="X941" s="223" t="s">
        <v>1193</v>
      </c>
      <c r="Y941" s="214"/>
      <c r="Z941" s="214"/>
      <c r="AA941" s="214"/>
      <c r="AB941" s="214"/>
      <c r="AC941" s="214"/>
      <c r="AD941" s="214"/>
      <c r="AE941" s="214"/>
      <c r="AF941" s="214"/>
      <c r="AG941" s="214" t="s">
        <v>1194</v>
      </c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outlineLevel="1">
      <c r="A942" s="242">
        <v>253</v>
      </c>
      <c r="B942" s="243" t="s">
        <v>1206</v>
      </c>
      <c r="C942" s="255" t="s">
        <v>1207</v>
      </c>
      <c r="D942" s="244" t="s">
        <v>1192</v>
      </c>
      <c r="E942" s="245">
        <v>1</v>
      </c>
      <c r="F942" s="246"/>
      <c r="G942" s="247">
        <f>ROUND(E942*F942,2)</f>
        <v>0</v>
      </c>
      <c r="H942" s="246"/>
      <c r="I942" s="247">
        <f>ROUND(E942*H942,2)</f>
        <v>0</v>
      </c>
      <c r="J942" s="246"/>
      <c r="K942" s="247">
        <f>ROUND(E942*J942,2)</f>
        <v>0</v>
      </c>
      <c r="L942" s="247">
        <v>21</v>
      </c>
      <c r="M942" s="247">
        <f>G942*(1+L942/100)</f>
        <v>0</v>
      </c>
      <c r="N942" s="247">
        <v>0</v>
      </c>
      <c r="O942" s="247">
        <f>ROUND(E942*N942,2)</f>
        <v>0</v>
      </c>
      <c r="P942" s="247">
        <v>0</v>
      </c>
      <c r="Q942" s="247">
        <f>ROUND(E942*P942,2)</f>
        <v>0</v>
      </c>
      <c r="R942" s="247"/>
      <c r="S942" s="247" t="s">
        <v>219</v>
      </c>
      <c r="T942" s="248" t="s">
        <v>220</v>
      </c>
      <c r="U942" s="223">
        <v>0</v>
      </c>
      <c r="V942" s="223">
        <f>ROUND(E942*U942,2)</f>
        <v>0</v>
      </c>
      <c r="W942" s="223"/>
      <c r="X942" s="223" t="s">
        <v>1193</v>
      </c>
      <c r="Y942" s="214"/>
      <c r="Z942" s="214"/>
      <c r="AA942" s="214"/>
      <c r="AB942" s="214"/>
      <c r="AC942" s="214"/>
      <c r="AD942" s="214"/>
      <c r="AE942" s="214"/>
      <c r="AF942" s="214"/>
      <c r="AG942" s="214" t="s">
        <v>1197</v>
      </c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1">
      <c r="A943" s="233">
        <v>254</v>
      </c>
      <c r="B943" s="234" t="s">
        <v>1208</v>
      </c>
      <c r="C943" s="252" t="s">
        <v>1209</v>
      </c>
      <c r="D943" s="235" t="s">
        <v>1192</v>
      </c>
      <c r="E943" s="236">
        <v>1</v>
      </c>
      <c r="F943" s="237"/>
      <c r="G943" s="238">
        <f>ROUND(E943*F943,2)</f>
        <v>0</v>
      </c>
      <c r="H943" s="237"/>
      <c r="I943" s="238">
        <f>ROUND(E943*H943,2)</f>
        <v>0</v>
      </c>
      <c r="J943" s="237"/>
      <c r="K943" s="238">
        <f>ROUND(E943*J943,2)</f>
        <v>0</v>
      </c>
      <c r="L943" s="238">
        <v>21</v>
      </c>
      <c r="M943" s="238">
        <f>G943*(1+L943/100)</f>
        <v>0</v>
      </c>
      <c r="N943" s="238">
        <v>0</v>
      </c>
      <c r="O943" s="238">
        <f>ROUND(E943*N943,2)</f>
        <v>0</v>
      </c>
      <c r="P943" s="238">
        <v>0</v>
      </c>
      <c r="Q943" s="238">
        <f>ROUND(E943*P943,2)</f>
        <v>0</v>
      </c>
      <c r="R943" s="238"/>
      <c r="S943" s="238" t="s">
        <v>219</v>
      </c>
      <c r="T943" s="239" t="s">
        <v>220</v>
      </c>
      <c r="U943" s="223">
        <v>0</v>
      </c>
      <c r="V943" s="223">
        <f>ROUND(E943*U943,2)</f>
        <v>0</v>
      </c>
      <c r="W943" s="223"/>
      <c r="X943" s="223" t="s">
        <v>1193</v>
      </c>
      <c r="Y943" s="214"/>
      <c r="Z943" s="214"/>
      <c r="AA943" s="214"/>
      <c r="AB943" s="214"/>
      <c r="AC943" s="214"/>
      <c r="AD943" s="214"/>
      <c r="AE943" s="214"/>
      <c r="AF943" s="214"/>
      <c r="AG943" s="214" t="s">
        <v>1197</v>
      </c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>
      <c r="A944" s="3"/>
      <c r="B944" s="4"/>
      <c r="C944" s="257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AE944">
        <v>15</v>
      </c>
      <c r="AF944">
        <v>21</v>
      </c>
    </row>
    <row r="945" spans="1:33">
      <c r="A945" s="217"/>
      <c r="B945" s="218" t="s">
        <v>29</v>
      </c>
      <c r="C945" s="258"/>
      <c r="D945" s="219"/>
      <c r="E945" s="220"/>
      <c r="F945" s="220"/>
      <c r="G945" s="250">
        <f>G8+G36+G56+G66+G82+G93+G141+G179+G277+G281+G289+G342+G507+G531+G549+G567+G591+G670+G673+G690+G703+G714+G732+G749+G759+G768+G780+G853+G868+G883+G894+G917+G922+G929+G935</f>
        <v>0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AE945">
        <f>SUMIF(L7:L943,AE944,G7:G943)</f>
        <v>0</v>
      </c>
      <c r="AF945">
        <f>SUMIF(L7:L943,AF944,G7:G943)</f>
        <v>0</v>
      </c>
      <c r="AG945" t="s">
        <v>1210</v>
      </c>
    </row>
    <row r="946" spans="1:33">
      <c r="C946" s="259"/>
      <c r="D946" s="10"/>
      <c r="AG946" t="s">
        <v>1211</v>
      </c>
    </row>
    <row r="947" spans="1:33">
      <c r="D947" s="10"/>
    </row>
    <row r="948" spans="1:33">
      <c r="D948" s="10"/>
    </row>
    <row r="949" spans="1:33">
      <c r="D949" s="10"/>
    </row>
    <row r="950" spans="1:33">
      <c r="D950" s="10"/>
    </row>
    <row r="951" spans="1:33">
      <c r="D951" s="10"/>
    </row>
    <row r="952" spans="1:33">
      <c r="D952" s="10"/>
    </row>
    <row r="953" spans="1:33">
      <c r="D953" s="10"/>
    </row>
    <row r="954" spans="1:33">
      <c r="D954" s="10"/>
    </row>
    <row r="955" spans="1:33">
      <c r="D955" s="10"/>
    </row>
    <row r="956" spans="1:33">
      <c r="D956" s="10"/>
    </row>
    <row r="957" spans="1:33">
      <c r="D957" s="10"/>
    </row>
    <row r="958" spans="1:33">
      <c r="D958" s="10"/>
    </row>
    <row r="959" spans="1:33">
      <c r="D959" s="10"/>
    </row>
    <row r="960" spans="1:33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18B" sheet="1"/>
  <mergeCells count="92">
    <mergeCell ref="C882:G882"/>
    <mergeCell ref="C885:G885"/>
    <mergeCell ref="C801:G801"/>
    <mergeCell ref="C803:G803"/>
    <mergeCell ref="C805:G805"/>
    <mergeCell ref="C855:G855"/>
    <mergeCell ref="C870:G870"/>
    <mergeCell ref="C873:G873"/>
    <mergeCell ref="C722:G722"/>
    <mergeCell ref="C734:G734"/>
    <mergeCell ref="C752:G752"/>
    <mergeCell ref="C757:G757"/>
    <mergeCell ref="C764:G764"/>
    <mergeCell ref="C770:G770"/>
    <mergeCell ref="C639:G639"/>
    <mergeCell ref="C646:G646"/>
    <mergeCell ref="C672:G672"/>
    <mergeCell ref="C679:G679"/>
    <mergeCell ref="C695:G695"/>
    <mergeCell ref="C705:G705"/>
    <mergeCell ref="C533:G533"/>
    <mergeCell ref="C535:G535"/>
    <mergeCell ref="C551:G551"/>
    <mergeCell ref="C554:G554"/>
    <mergeCell ref="C593:G593"/>
    <mergeCell ref="C618:G618"/>
    <mergeCell ref="C411:G411"/>
    <mergeCell ref="C509:G509"/>
    <mergeCell ref="C512:G512"/>
    <mergeCell ref="C520:G520"/>
    <mergeCell ref="C524:G524"/>
    <mergeCell ref="C526:G526"/>
    <mergeCell ref="C344:G344"/>
    <mergeCell ref="C352:G352"/>
    <mergeCell ref="C354:G354"/>
    <mergeCell ref="C362:G362"/>
    <mergeCell ref="C372:G372"/>
    <mergeCell ref="C383:G383"/>
    <mergeCell ref="C320:G320"/>
    <mergeCell ref="C325:G325"/>
    <mergeCell ref="C327:G327"/>
    <mergeCell ref="C329:G329"/>
    <mergeCell ref="C333:G333"/>
    <mergeCell ref="C336:G336"/>
    <mergeCell ref="C284:G284"/>
    <mergeCell ref="C286:G286"/>
    <mergeCell ref="C291:G291"/>
    <mergeCell ref="C294:G294"/>
    <mergeCell ref="C309:G309"/>
    <mergeCell ref="C318:G318"/>
    <mergeCell ref="C234:G234"/>
    <mergeCell ref="C236:G236"/>
    <mergeCell ref="C238:G238"/>
    <mergeCell ref="C241:G241"/>
    <mergeCell ref="C247:G247"/>
    <mergeCell ref="C266:G266"/>
    <mergeCell ref="C209:G209"/>
    <mergeCell ref="C214:G214"/>
    <mergeCell ref="C220:G220"/>
    <mergeCell ref="C222:G222"/>
    <mergeCell ref="C228:G228"/>
    <mergeCell ref="C232:G232"/>
    <mergeCell ref="C166:G166"/>
    <mergeCell ref="C181:G181"/>
    <mergeCell ref="C189:G189"/>
    <mergeCell ref="C193:G193"/>
    <mergeCell ref="C196:G196"/>
    <mergeCell ref="C207:G207"/>
    <mergeCell ref="C88:G88"/>
    <mergeCell ref="C106:G106"/>
    <mergeCell ref="C113:G113"/>
    <mergeCell ref="C124:G124"/>
    <mergeCell ref="C128:G128"/>
    <mergeCell ref="C146:G146"/>
    <mergeCell ref="C63:G63"/>
    <mergeCell ref="C68:G68"/>
    <mergeCell ref="C72:G72"/>
    <mergeCell ref="C74:G74"/>
    <mergeCell ref="C84:G84"/>
    <mergeCell ref="C86:G86"/>
    <mergeCell ref="C18:G18"/>
    <mergeCell ref="C24:G24"/>
    <mergeCell ref="C28:G28"/>
    <mergeCell ref="C32:G32"/>
    <mergeCell ref="C38:G38"/>
    <mergeCell ref="C58:G5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0001 1001.2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'0001 1001.2 Pol'!Názvy_tisku</vt:lpstr>
      <vt:lpstr>oadresa</vt:lpstr>
      <vt:lpstr>Stavba!Objednatel</vt:lpstr>
      <vt:lpstr>Stavba!Objekt</vt:lpstr>
      <vt:lpstr>'0001 1001.2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</dc:creator>
  <cp:lastModifiedBy>Spiller</cp:lastModifiedBy>
  <cp:lastPrinted>2019-03-19T12:27:02Z</cp:lastPrinted>
  <dcterms:created xsi:type="dcterms:W3CDTF">2009-04-08T07:15:50Z</dcterms:created>
  <dcterms:modified xsi:type="dcterms:W3CDTF">2019-04-02T13:18:57Z</dcterms:modified>
</cp:coreProperties>
</file>