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SOUHRN" sheetId="1" r:id="rId1"/>
    <sheet name="PS.01_05_MOBILIAR" sheetId="2" r:id="rId2"/>
    <sheet name="PS.01_06_SEDACI NABYTEK" sheetId="3" r:id="rId3"/>
    <sheet name="PS.01_07_VYBAVENÍ" sheetId="4" r:id="rId4"/>
    <sheet name="PS.01_08_GASTROTECHNOLOGIE" sheetId="5" r:id="rId5"/>
    <sheet name="VRN" sheetId="6" r:id="rId6"/>
  </sheets>
  <definedNames>
    <definedName name="_xlnm.Print_Area" localSheetId="2">'PS.01_06_SEDACI NABYTEK'!$A$1:$F$22</definedName>
    <definedName name="_xlnm.Print_Area" localSheetId="3">'PS.01_07_VYBAVENÍ'!$A$1:$F$24</definedName>
    <definedName name="_xlnm.Print_Area" localSheetId="4">'PS.01_08_GASTROTECHNOLOGIE'!$A$1:$F$28</definedName>
    <definedName name="_xlnm.Print_Area" localSheetId="0">'SOUHRN'!$A$1:$C$21</definedName>
    <definedName name="_xlnm.Print_Area" localSheetId="5">'VRN'!$A$1:$F$16</definedName>
    <definedName name="Excel_BuiltIn_Print_Area" localSheetId="1">'PS.01_05_MOBILIAR'!$A$1:$F$39</definedName>
    <definedName name="Excel_BuiltIn_Print_Area" localSheetId="2">'PS.01_06_SEDACI NABYTEK'!$A$1:$F$19</definedName>
    <definedName name="Excel_BuiltIn_Print_Area" localSheetId="3">'PS.01_07_VYBAVENÍ'!$A$1:$F$21</definedName>
    <definedName name="Excel_BuiltIn_Print_Area" localSheetId="4">'PS.01_08_GASTROTECHNOLOGIE'!$A$1:$F$25</definedName>
    <definedName name="Excel_BuiltIn_Print_Area" localSheetId="5">'VRN'!$A$1:$C$16</definedName>
  </definedNames>
  <calcPr fullCalcOnLoad="1"/>
</workbook>
</file>

<file path=xl/sharedStrings.xml><?xml version="1.0" encoding="utf-8"?>
<sst xmlns="http://schemas.openxmlformats.org/spreadsheetml/2006/main" count="290" uniqueCount="178">
  <si>
    <t>NEOCENĚNÝ SOUPIS PRACÍ</t>
  </si>
  <si>
    <t>akce:</t>
  </si>
  <si>
    <t>DENNÍ STACIONÁŘ, HŘBITOVNÍ 12
PS.01 – PROJEKTOVÁ DOKUMENTACE INTERIÉRU</t>
  </si>
  <si>
    <t>stupeň:</t>
  </si>
  <si>
    <t>INTERIÉR</t>
  </si>
  <si>
    <t>č. zak.:</t>
  </si>
  <si>
    <t>datum:</t>
  </si>
  <si>
    <t>01/2024</t>
  </si>
  <si>
    <t>CELKEM</t>
  </si>
  <si>
    <t xml:space="preserve">ZÁKLADNÍ ROZPOČTOVÉ NÁKLADY </t>
  </si>
  <si>
    <t>PS.01-05 – MOBILIÁŘ</t>
  </si>
  <si>
    <t>PS.01-06  – SEDACÍ NÁBYTEK</t>
  </si>
  <si>
    <t>PS.01-07 – VYBAVENÍ</t>
  </si>
  <si>
    <t>PS.01-08 – GASTROTECHNOLOGIE</t>
  </si>
  <si>
    <t>VEDLEJŠÍ A OSTATNÍ NÁKLADY VE FÁZI PROVÁDĚNÍ STAVBY (VRN)</t>
  </si>
  <si>
    <t>VRN</t>
  </si>
  <si>
    <t>CELKEM (bez DPH)</t>
  </si>
  <si>
    <t>DPH (21 %)</t>
  </si>
  <si>
    <t>CELKEM vč. DPH</t>
  </si>
  <si>
    <t>VÝPIS PRVKŮ MOBILIÁŘE</t>
  </si>
  <si>
    <t>ozn. prvku</t>
  </si>
  <si>
    <t>název</t>
  </si>
  <si>
    <t>m.j.</t>
  </si>
  <si>
    <t>počet</t>
  </si>
  <si>
    <t>cena bez DPH / m.j.</t>
  </si>
  <si>
    <t>cena bez DPH celkem</t>
  </si>
  <si>
    <t>01 / M</t>
  </si>
  <si>
    <t>Pracovní stůl 1600x800</t>
  </si>
  <si>
    <t>ks</t>
  </si>
  <si>
    <t>02 / M</t>
  </si>
  <si>
    <t>Jídelní stůl 1200x800</t>
  </si>
  <si>
    <t>03 / M</t>
  </si>
  <si>
    <t>Pracovní kancelářský stůl 1600x800</t>
  </si>
  <si>
    <t>04 / M</t>
  </si>
  <si>
    <t>Pracovní kancelářský stůl 1400x800</t>
  </si>
  <si>
    <t>05 / M</t>
  </si>
  <si>
    <t>Výsuvná skříň</t>
  </si>
  <si>
    <t>06 / M</t>
  </si>
  <si>
    <t>Konferenční stolek velký</t>
  </si>
  <si>
    <t>07 / M</t>
  </si>
  <si>
    <t>Konferenční stolek malý</t>
  </si>
  <si>
    <t>08 / M</t>
  </si>
  <si>
    <t>Reminiscenční vitrína</t>
  </si>
  <si>
    <t>09 / M</t>
  </si>
  <si>
    <t>Úložné skříňové prostory</t>
  </si>
  <si>
    <t>sestava</t>
  </si>
  <si>
    <t>10 / M</t>
  </si>
  <si>
    <t>Skříň na boxy, vč. boxů</t>
  </si>
  <si>
    <t>11 / M</t>
  </si>
  <si>
    <t>Šatní stěna s lavicí, zrcadlem a háčky</t>
  </si>
  <si>
    <t>12 / M</t>
  </si>
  <si>
    <t>Šatní skříň (vč. ramínek)</t>
  </si>
  <si>
    <t>13 / M</t>
  </si>
  <si>
    <t>Reminiscenční komoda</t>
  </si>
  <si>
    <t>14 / M</t>
  </si>
  <si>
    <t>Otevřený plechový regál 1800x900x400</t>
  </si>
  <si>
    <t>15 / M</t>
  </si>
  <si>
    <t>Šatní dvojskříňka</t>
  </si>
  <si>
    <t>16 / M</t>
  </si>
  <si>
    <t>Šatní trojskříňka</t>
  </si>
  <si>
    <t>17 / M</t>
  </si>
  <si>
    <t>Otevřený plechový regál 2000x1000x500</t>
  </si>
  <si>
    <t>18 / M</t>
  </si>
  <si>
    <t>Skříňka středně vysoká</t>
  </si>
  <si>
    <t>19 / M</t>
  </si>
  <si>
    <t>Policová nástavba nástěnná š. 1600 mm</t>
  </si>
  <si>
    <t>20 / M</t>
  </si>
  <si>
    <t>Odpichová plocha</t>
  </si>
  <si>
    <t>21 / M</t>
  </si>
  <si>
    <t>Stůl na nápoje 1000x600</t>
  </si>
  <si>
    <t>22 / M</t>
  </si>
  <si>
    <t>Stůl venkovní</t>
  </si>
  <si>
    <t>23 / M</t>
  </si>
  <si>
    <t>Plechová skříň 950x400x1950</t>
  </si>
  <si>
    <t>24 / M</t>
  </si>
  <si>
    <t>Policová nástavba nástěnná š. 1000 mm</t>
  </si>
  <si>
    <t>25 / M</t>
  </si>
  <si>
    <t>Výmalba válečkem</t>
  </si>
  <si>
    <t>m2</t>
  </si>
  <si>
    <t>26 / M</t>
  </si>
  <si>
    <t>Ochranný obklad stěn jídelny</t>
  </si>
  <si>
    <t>27 / M</t>
  </si>
  <si>
    <t>Ochranný obklad průchodu</t>
  </si>
  <si>
    <t>bm</t>
  </si>
  <si>
    <t>MEZISOUČET</t>
  </si>
  <si>
    <t>doprava + montáž (5% z celkové ceny prvků)</t>
  </si>
  <si>
    <t xml:space="preserve">VÝPIS PRVKŮ SEDACÍHO NÁBYTKU </t>
  </si>
  <si>
    <t>01 / SN</t>
  </si>
  <si>
    <t>Židle pracovní pro klienty</t>
  </si>
  <si>
    <t>02 / SN</t>
  </si>
  <si>
    <t>Židle jídelní a přísedová</t>
  </si>
  <si>
    <t>03 / SN</t>
  </si>
  <si>
    <t>Židle kancelářská, kolečková</t>
  </si>
  <si>
    <t>04 / SN</t>
  </si>
  <si>
    <t>05 / SN</t>
  </si>
  <si>
    <t>Sedací souprava třímístná</t>
  </si>
  <si>
    <t>06 / SN</t>
  </si>
  <si>
    <t>Křeslo</t>
  </si>
  <si>
    <t>07 / SN</t>
  </si>
  <si>
    <t>Polohovací křeslo</t>
  </si>
  <si>
    <t>08 / SN</t>
  </si>
  <si>
    <t>Sedací souprava dvoumístná</t>
  </si>
  <si>
    <t>09 / SN</t>
  </si>
  <si>
    <t>10 / SN</t>
  </si>
  <si>
    <t>Židle venkovní, vč. podsedáků</t>
  </si>
  <si>
    <t xml:space="preserve">VÝPIS PRVKŮ VYBAVENÍ </t>
  </si>
  <si>
    <t>01 / V</t>
  </si>
  <si>
    <t>Vnitřní žaluzie – balkónové dveře</t>
  </si>
  <si>
    <t>02 / V</t>
  </si>
  <si>
    <t>Vnitřní žaluzie – okno</t>
  </si>
  <si>
    <t>03 / V</t>
  </si>
  <si>
    <t>Skleněná magnetická a popisovatelná tabule</t>
  </si>
  <si>
    <t>04 / V</t>
  </si>
  <si>
    <t>Venkovní vitrína jednokřídlá</t>
  </si>
  <si>
    <t>05 / V</t>
  </si>
  <si>
    <t>Nástěnné zrcadlo</t>
  </si>
  <si>
    <t>06 / V</t>
  </si>
  <si>
    <t>Zahradní slunečník</t>
  </si>
  <si>
    <t>07 / V</t>
  </si>
  <si>
    <t>Odpadkový koš kancelářský</t>
  </si>
  <si>
    <t>08 / V</t>
  </si>
  <si>
    <t>Odpadkový koš na WC</t>
  </si>
  <si>
    <t>09 / V</t>
  </si>
  <si>
    <t>Skříňka na klíče</t>
  </si>
  <si>
    <t>10 / V</t>
  </si>
  <si>
    <t>Vertikální truhlíky</t>
  </si>
  <si>
    <t>11 / V</t>
  </si>
  <si>
    <t>Nástěnný věšák</t>
  </si>
  <si>
    <t>12 / V</t>
  </si>
  <si>
    <t>Podlahová lampa</t>
  </si>
  <si>
    <t>13 / V</t>
  </si>
  <si>
    <t>Vnitřní žaluzie – okno, vč. demontáže</t>
  </si>
  <si>
    <t>VÝPIS PRVKŮ GASTROTECHNOLOGIE</t>
  </si>
  <si>
    <t>01 / G</t>
  </si>
  <si>
    <t>Nástěnná baterie s ramínkem a tlakovou sprchou</t>
  </si>
  <si>
    <t>02 / G</t>
  </si>
  <si>
    <t>Chladnička na bioodpad komerční</t>
  </si>
  <si>
    <t>03 / G</t>
  </si>
  <si>
    <t>Nerezový regál 1700x500x1795 mm</t>
  </si>
  <si>
    <t>04 / G</t>
  </si>
  <si>
    <t>Výlevka kombinovaná s umývadlem vč. baterie</t>
  </si>
  <si>
    <t>05 / G</t>
  </si>
  <si>
    <t>Dvojdřez s trnoží vč. nástěnné baterie s tlakovou sprchou</t>
  </si>
  <si>
    <t>06 / G</t>
  </si>
  <si>
    <t>Nerezový regál 5 polic, 400x700x1850 mm</t>
  </si>
  <si>
    <t>07 / G</t>
  </si>
  <si>
    <t>Pracovní stůl uzavřený 900x700x900 mm</t>
  </si>
  <si>
    <t>08 / G</t>
  </si>
  <si>
    <t>Pracovní stůl nad myčkou 1300x700x900 mm, vč. dřezu a baterie</t>
  </si>
  <si>
    <t>09 / G</t>
  </si>
  <si>
    <t>Nerezový regál 1500x600x1795 mm</t>
  </si>
  <si>
    <t>10 / G</t>
  </si>
  <si>
    <t>Myčka skla a nádobí – komerční</t>
  </si>
  <si>
    <t>11 / G</t>
  </si>
  <si>
    <t>Stolní dělící příčka</t>
  </si>
  <si>
    <t>12 / G</t>
  </si>
  <si>
    <t>Pracovní stůl nad chladničkou, s podestavbou – 1700x700x 900mm</t>
  </si>
  <si>
    <t>13 / G</t>
  </si>
  <si>
    <t>Profi chladnička</t>
  </si>
  <si>
    <t>14 / G</t>
  </si>
  <si>
    <t>Stolní ohřívací vana</t>
  </si>
  <si>
    <t>15 / G</t>
  </si>
  <si>
    <t>Nástěnná skříňka uzavřená 600x350x600 mm</t>
  </si>
  <si>
    <t>16 / G</t>
  </si>
  <si>
    <t>Nástěnná police dvoupatrová 300x300x400 mm</t>
  </si>
  <si>
    <t>17 / G</t>
  </si>
  <si>
    <t>Mikrovlnná trouba komerční</t>
  </si>
  <si>
    <t xml:space="preserve">ks </t>
  </si>
  <si>
    <t xml:space="preserve">VEDLEJŠÍ ROZPOČTOVÉ NÁKLADY </t>
  </si>
  <si>
    <t>pol.</t>
  </si>
  <si>
    <t>Předání a převzetí staveniště</t>
  </si>
  <si>
    <t>soub.</t>
  </si>
  <si>
    <t>Předání a převzetí díla</t>
  </si>
  <si>
    <t>Kompletační a koordinační činnost mezi dodavatelem stavby a interiérového vybavení</t>
  </si>
  <si>
    <t>hod</t>
  </si>
  <si>
    <t>Zaměření stavby před výrobou a montáží</t>
  </si>
  <si>
    <t>Výrobní dokumentace oddílu PS.01_05 – MOBILIÁŘ</t>
  </si>
  <si>
    <t>Přípravné a ostatní práce (ochrana prvků stavby před poškozením, úklid po montáži, provozní vlivy)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</si>
</sst>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Kč-405];\-#,##0.00\ [$Kč-405]"/>
    <numFmt numFmtId="166" formatCode="#,##0.00&quot; Kč&quot;"/>
    <numFmt numFmtId="167" formatCode="#,##0.00\ [$Kč-405];[RED]\-#,##0.00\ [$Kč-405]"/>
    <numFmt numFmtId="168" formatCode="#,##0\ [$Kč-405];\-#,##0\ [$Kč-405]"/>
    <numFmt numFmtId="169" formatCode="#,##0&quot; Kč&quot;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56"/>
      <name val="Calibri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9"/>
      <name val="Arial"/>
      <family val="2"/>
    </font>
    <font>
      <sz val="11"/>
      <color indexed="60"/>
      <name val="Calibri"/>
      <family val="2"/>
    </font>
    <font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7" borderId="0" applyNumberFormat="0" applyBorder="0" applyAlignment="0" applyProtection="0"/>
    <xf numFmtId="164" fontId="1" fillId="9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11" borderId="0" applyNumberFormat="0" applyBorder="0" applyAlignment="0" applyProtection="0"/>
    <xf numFmtId="164" fontId="1" fillId="12" borderId="0" applyNumberFormat="0" applyBorder="0" applyAlignment="0" applyProtection="0"/>
    <xf numFmtId="164" fontId="1" fillId="10" borderId="0" applyNumberFormat="0" applyBorder="0" applyAlignment="0" applyProtection="0"/>
    <xf numFmtId="164" fontId="1" fillId="12" borderId="0" applyNumberFormat="0" applyBorder="0" applyAlignment="0" applyProtection="0"/>
    <xf numFmtId="164" fontId="1" fillId="10" borderId="0" applyNumberFormat="0" applyBorder="0" applyAlignment="0" applyProtection="0"/>
    <xf numFmtId="164" fontId="1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5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6" borderId="0" applyNumberFormat="0" applyBorder="0" applyAlignment="0" applyProtection="0"/>
    <xf numFmtId="164" fontId="2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22" borderId="0" applyNumberFormat="0" applyBorder="0" applyAlignment="0" applyProtection="0"/>
    <xf numFmtId="164" fontId="4" fillId="23" borderId="0" applyNumberFormat="0" applyBorder="0" applyAlignment="0" applyProtection="0"/>
    <xf numFmtId="164" fontId="4" fillId="23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2" fillId="24" borderId="0" applyNumberFormat="0" applyBorder="0" applyAlignment="0" applyProtection="0"/>
    <xf numFmtId="164" fontId="2" fillId="25" borderId="0" applyNumberFormat="0" applyBorder="0" applyAlignment="0" applyProtection="0"/>
    <xf numFmtId="164" fontId="2" fillId="17" borderId="0" applyNumberFormat="0" applyBorder="0" applyAlignment="0" applyProtection="0"/>
    <xf numFmtId="164" fontId="2" fillId="19" borderId="0" applyNumberFormat="0" applyBorder="0" applyAlignment="0" applyProtection="0"/>
    <xf numFmtId="164" fontId="2" fillId="16" borderId="0" applyNumberFormat="0" applyBorder="0" applyAlignment="0" applyProtection="0"/>
    <xf numFmtId="164" fontId="2" fillId="26" borderId="0" applyNumberFormat="0" applyBorder="0" applyAlignment="0" applyProtection="0"/>
    <xf numFmtId="164" fontId="5" fillId="27" borderId="0" applyNumberFormat="0" applyBorder="0" applyAlignment="0" applyProtection="0"/>
    <xf numFmtId="164" fontId="5" fillId="27" borderId="0" applyNumberFormat="0" applyBorder="0" applyAlignment="0" applyProtection="0"/>
    <xf numFmtId="164" fontId="6" fillId="11" borderId="1" applyNumberFormat="0" applyAlignment="0" applyProtection="0"/>
    <xf numFmtId="164" fontId="7" fillId="0" borderId="2" applyNumberFormat="0" applyFill="0" applyAlignment="0" applyProtection="0"/>
    <xf numFmtId="164" fontId="8" fillId="28" borderId="3" applyNumberFormat="0" applyAlignment="0" applyProtection="0"/>
    <xf numFmtId="164" fontId="9" fillId="8" borderId="0" applyNumberFormat="0" applyBorder="0" applyAlignment="0" applyProtection="0"/>
    <xf numFmtId="164" fontId="10" fillId="29" borderId="0" applyNumberFormat="0" applyBorder="0" applyAlignment="0" applyProtection="0"/>
    <xf numFmtId="164" fontId="10" fillId="29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3" fillId="7" borderId="0" applyNumberFormat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4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9" fillId="3" borderId="1" applyNumberFormat="0" applyAlignment="0" applyProtection="0"/>
    <xf numFmtId="164" fontId="8" fillId="28" borderId="3" applyNumberFormat="0" applyAlignment="0" applyProtection="0"/>
    <xf numFmtId="164" fontId="20" fillId="0" borderId="5" applyNumberFormat="0" applyFill="0" applyAlignment="0" applyProtection="0"/>
    <xf numFmtId="164" fontId="21" fillId="0" borderId="6" applyNumberFormat="0" applyFill="0" applyAlignment="0" applyProtection="0"/>
    <xf numFmtId="164" fontId="22" fillId="0" borderId="7" applyNumberFormat="0" applyFill="0" applyAlignment="0" applyProtection="0"/>
    <xf numFmtId="164" fontId="23" fillId="0" borderId="8" applyNumberFormat="0" applyFill="0" applyAlignment="0" applyProtection="0"/>
    <xf numFmtId="164" fontId="23" fillId="0" borderId="0" applyNumberFormat="0" applyFill="0" applyBorder="0" applyAlignment="0" applyProtection="0"/>
    <xf numFmtId="164" fontId="24" fillId="5" borderId="0" applyNumberFormat="0" applyBorder="0" applyAlignment="0" applyProtection="0"/>
    <xf numFmtId="164" fontId="24" fillId="5" borderId="0" applyNumberFormat="0" applyBorder="0" applyAlignment="0" applyProtection="0"/>
    <xf numFmtId="164" fontId="25" fillId="12" borderId="0" applyNumberFormat="0" applyBorder="0" applyAlignment="0" applyProtection="0"/>
    <xf numFmtId="164" fontId="26" fillId="5" borderId="1" applyNumberFormat="0" applyAlignment="0" applyProtection="0"/>
    <xf numFmtId="164" fontId="26" fillId="5" borderId="1" applyNumberFormat="0" applyAlignment="0" applyProtection="0"/>
    <xf numFmtId="164" fontId="27" fillId="0" borderId="0" applyNumberFormat="0" applyFill="0" applyBorder="0" applyAlignment="0" applyProtection="0"/>
    <xf numFmtId="164" fontId="28" fillId="11" borderId="9" applyNumberFormat="0" applyAlignment="0" applyProtection="0"/>
    <xf numFmtId="164" fontId="0" fillId="5" borderId="10" applyNumberFormat="0" applyAlignment="0" applyProtection="0"/>
    <xf numFmtId="164" fontId="20" fillId="0" borderId="5" applyNumberFormat="0" applyFill="0" applyAlignment="0" applyProtection="0"/>
    <xf numFmtId="164" fontId="29" fillId="7" borderId="0" applyNumberFormat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7" fillId="0" borderId="11" applyNumberFormat="0" applyFill="0" applyAlignment="0" applyProtection="0"/>
    <xf numFmtId="164" fontId="19" fillId="3" borderId="1" applyNumberFormat="0" applyAlignment="0" applyProtection="0"/>
    <xf numFmtId="164" fontId="11" fillId="0" borderId="0" applyNumberFormat="0" applyFill="0" applyBorder="0" applyAlignment="0" applyProtection="0"/>
    <xf numFmtId="164" fontId="6" fillId="4" borderId="1" applyNumberFormat="0" applyAlignment="0" applyProtection="0"/>
    <xf numFmtId="164" fontId="28" fillId="4" borderId="9" applyNumberFormat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2" fillId="16" borderId="0" applyNumberFormat="0" applyBorder="0" applyAlignment="0" applyProtection="0"/>
    <xf numFmtId="164" fontId="2" fillId="30" borderId="0" applyNumberFormat="0" applyBorder="0" applyAlignment="0" applyProtection="0"/>
    <xf numFmtId="164" fontId="2" fillId="28" borderId="0" applyNumberFormat="0" applyBorder="0" applyAlignment="0" applyProtection="0"/>
    <xf numFmtId="164" fontId="2" fillId="15" borderId="0" applyNumberFormat="0" applyBorder="0" applyAlignment="0" applyProtection="0"/>
    <xf numFmtId="164" fontId="2" fillId="24" borderId="0" applyNumberFormat="0" applyBorder="0" applyAlignment="0" applyProtection="0"/>
    <xf numFmtId="164" fontId="2" fillId="17" borderId="0" applyNumberFormat="0" applyBorder="0" applyAlignment="0" applyProtection="0"/>
  </cellStyleXfs>
  <cellXfs count="12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5" fontId="0" fillId="0" borderId="0" xfId="0" applyNumberFormat="1" applyAlignment="1">
      <alignment horizontal="right"/>
    </xf>
    <xf numFmtId="164" fontId="32" fillId="30" borderId="12" xfId="0" applyFont="1" applyFill="1" applyBorder="1" applyAlignment="1">
      <alignment horizontal="left" vertical="center"/>
    </xf>
    <xf numFmtId="164" fontId="33" fillId="0" borderId="0" xfId="0" applyFont="1" applyBorder="1" applyAlignment="1">
      <alignment horizontal="right" wrapText="1"/>
    </xf>
    <xf numFmtId="164" fontId="33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5" fontId="34" fillId="0" borderId="0" xfId="0" applyNumberFormat="1" applyFont="1" applyBorder="1" applyAlignment="1">
      <alignment horizontal="center" wrapText="1"/>
    </xf>
    <xf numFmtId="164" fontId="35" fillId="0" borderId="0" xfId="0" applyFont="1" applyFill="1" applyBorder="1" applyAlignment="1">
      <alignment horizontal="right" wrapText="1"/>
    </xf>
    <xf numFmtId="164" fontId="33" fillId="0" borderId="0" xfId="0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wrapText="1"/>
    </xf>
    <xf numFmtId="164" fontId="35" fillId="0" borderId="0" xfId="0" applyFont="1" applyFill="1" applyBorder="1" applyAlignment="1">
      <alignment wrapText="1"/>
    </xf>
    <xf numFmtId="164" fontId="33" fillId="31" borderId="0" xfId="0" applyFont="1" applyFill="1" applyBorder="1" applyAlignment="1">
      <alignment horizontal="left" wrapText="1"/>
    </xf>
    <xf numFmtId="164" fontId="33" fillId="0" borderId="0" xfId="0" applyFont="1" applyFill="1" applyBorder="1" applyAlignment="1">
      <alignment wrapText="1"/>
    </xf>
    <xf numFmtId="167" fontId="33" fillId="31" borderId="0" xfId="0" applyNumberFormat="1" applyFont="1" applyFill="1" applyBorder="1" applyAlignment="1">
      <alignment horizontal="right" wrapText="1"/>
    </xf>
    <xf numFmtId="164" fontId="35" fillId="0" borderId="13" xfId="0" applyFont="1" applyFill="1" applyBorder="1" applyAlignment="1">
      <alignment horizontal="left" wrapText="1"/>
    </xf>
    <xf numFmtId="168" fontId="35" fillId="31" borderId="13" xfId="0" applyNumberFormat="1" applyFont="1" applyFill="1" applyBorder="1" applyAlignment="1">
      <alignment wrapText="1"/>
    </xf>
    <xf numFmtId="169" fontId="0" fillId="0" borderId="0" xfId="0" applyNumberFormat="1" applyAlignment="1">
      <alignment/>
    </xf>
    <xf numFmtId="164" fontId="35" fillId="0" borderId="0" xfId="0" applyFont="1" applyFill="1" applyBorder="1" applyAlignment="1">
      <alignment horizontal="left" wrapText="1"/>
    </xf>
    <xf numFmtId="167" fontId="35" fillId="31" borderId="0" xfId="0" applyNumberFormat="1" applyFont="1" applyFill="1" applyBorder="1" applyAlignment="1">
      <alignment wrapText="1"/>
    </xf>
    <xf numFmtId="164" fontId="33" fillId="0" borderId="0" xfId="0" applyFont="1" applyFill="1" applyBorder="1" applyAlignment="1">
      <alignment horizontal="left" wrapText="1"/>
    </xf>
    <xf numFmtId="164" fontId="33" fillId="0" borderId="0" xfId="0" applyFont="1" applyAlignment="1">
      <alignment horizontal="right"/>
    </xf>
    <xf numFmtId="169" fontId="35" fillId="0" borderId="0" xfId="0" applyNumberFormat="1" applyFont="1" applyAlignment="1">
      <alignment horizontal="right"/>
    </xf>
    <xf numFmtId="169" fontId="33" fillId="31" borderId="0" xfId="0" applyNumberFormat="1" applyFont="1" applyFill="1" applyBorder="1" applyAlignment="1">
      <alignment horizontal="right"/>
    </xf>
    <xf numFmtId="164" fontId="36" fillId="0" borderId="0" xfId="0" applyFont="1" applyAlignment="1">
      <alignment horizontal="right"/>
    </xf>
    <xf numFmtId="169" fontId="35" fillId="31" borderId="0" xfId="0" applyNumberFormat="1" applyFont="1" applyFill="1" applyBorder="1" applyAlignment="1">
      <alignment horizontal="right"/>
    </xf>
    <xf numFmtId="164" fontId="37" fillId="0" borderId="0" xfId="0" applyFont="1" applyAlignment="1">
      <alignment horizontal="right"/>
    </xf>
    <xf numFmtId="169" fontId="38" fillId="0" borderId="0" xfId="0" applyNumberFormat="1" applyFont="1" applyAlignment="1">
      <alignment horizontal="right"/>
    </xf>
    <xf numFmtId="169" fontId="38" fillId="31" borderId="14" xfId="0" applyNumberFormat="1" applyFont="1" applyFill="1" applyBorder="1" applyAlignment="1">
      <alignment horizontal="right"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 wrapText="1"/>
      <protection/>
    </xf>
    <xf numFmtId="164" fontId="0" fillId="0" borderId="0" xfId="0" applyAlignment="1" applyProtection="1">
      <alignment horizontal="center" wrapText="1"/>
      <protection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4" fontId="32" fillId="30" borderId="14" xfId="0" applyFont="1" applyFill="1" applyBorder="1" applyAlignment="1" applyProtection="1">
      <alignment horizontal="left" vertical="center"/>
      <protection/>
    </xf>
    <xf numFmtId="164" fontId="33" fillId="0" borderId="13" xfId="0" applyFont="1" applyBorder="1" applyAlignment="1" applyProtection="1">
      <alignment horizontal="center" wrapText="1"/>
      <protection/>
    </xf>
    <xf numFmtId="164" fontId="33" fillId="0" borderId="13" xfId="0" applyFont="1" applyFill="1" applyBorder="1" applyAlignment="1" applyProtection="1">
      <alignment horizontal="center" wrapText="1"/>
      <protection/>
    </xf>
    <xf numFmtId="165" fontId="33" fillId="31" borderId="13" xfId="0" applyNumberFormat="1" applyFont="1" applyFill="1" applyBorder="1" applyAlignment="1" applyProtection="1">
      <alignment horizontal="center" wrapText="1"/>
      <protection/>
    </xf>
    <xf numFmtId="167" fontId="33" fillId="31" borderId="13" xfId="0" applyNumberFormat="1" applyFont="1" applyFill="1" applyBorder="1" applyAlignment="1" applyProtection="1">
      <alignment horizontal="center" wrapText="1"/>
      <protection/>
    </xf>
    <xf numFmtId="165" fontId="34" fillId="0" borderId="0" xfId="0" applyNumberFormat="1" applyFont="1" applyBorder="1" applyAlignment="1" applyProtection="1">
      <alignment horizontal="center" wrapText="1"/>
      <protection/>
    </xf>
    <xf numFmtId="164" fontId="35" fillId="0" borderId="13" xfId="0" applyFont="1" applyFill="1" applyBorder="1" applyAlignment="1" applyProtection="1">
      <alignment horizontal="center" wrapText="1"/>
      <protection/>
    </xf>
    <xf numFmtId="164" fontId="35" fillId="0" borderId="13" xfId="0" applyFont="1" applyFill="1" applyBorder="1" applyAlignment="1" applyProtection="1">
      <alignment wrapText="1"/>
      <protection/>
    </xf>
    <xf numFmtId="166" fontId="35" fillId="31" borderId="13" xfId="0" applyNumberFormat="1" applyFont="1" applyFill="1" applyBorder="1" applyAlignment="1" applyProtection="1">
      <alignment wrapText="1"/>
      <protection locked="0"/>
    </xf>
    <xf numFmtId="167" fontId="35" fillId="31" borderId="13" xfId="0" applyNumberFormat="1" applyFont="1" applyFill="1" applyBorder="1" applyAlignment="1" applyProtection="1">
      <alignment wrapText="1"/>
      <protection/>
    </xf>
    <xf numFmtId="166" fontId="0" fillId="0" borderId="0" xfId="0" applyNumberFormat="1" applyFont="1" applyFill="1" applyBorder="1" applyAlignment="1" applyProtection="1">
      <alignment wrapText="1"/>
      <protection/>
    </xf>
    <xf numFmtId="169" fontId="0" fillId="0" borderId="0" xfId="0" applyNumberFormat="1" applyAlignment="1" applyProtection="1">
      <alignment/>
      <protection/>
    </xf>
    <xf numFmtId="164" fontId="35" fillId="0" borderId="13" xfId="0" applyFont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 wrapText="1"/>
      <protection/>
    </xf>
    <xf numFmtId="164" fontId="35" fillId="0" borderId="0" xfId="0" applyFont="1" applyFill="1" applyBorder="1" applyAlignment="1" applyProtection="1">
      <alignment horizontal="center" wrapText="1"/>
      <protection/>
    </xf>
    <xf numFmtId="164" fontId="35" fillId="0" borderId="0" xfId="0" applyFont="1" applyFill="1" applyBorder="1" applyAlignment="1" applyProtection="1">
      <alignment wrapText="1"/>
      <protection/>
    </xf>
    <xf numFmtId="169" fontId="0" fillId="0" borderId="0" xfId="0" applyNumberForma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33" fillId="0" borderId="0" xfId="0" applyFont="1" applyAlignment="1" applyProtection="1">
      <alignment horizontal="left"/>
      <protection/>
    </xf>
    <xf numFmtId="164" fontId="35" fillId="0" borderId="0" xfId="0" applyFont="1" applyAlignment="1" applyProtection="1">
      <alignment wrapText="1"/>
      <protection/>
    </xf>
    <xf numFmtId="164" fontId="35" fillId="0" borderId="0" xfId="0" applyFont="1" applyAlignment="1" applyProtection="1">
      <alignment horizontal="center" wrapText="1"/>
      <protection/>
    </xf>
    <xf numFmtId="169" fontId="35" fillId="31" borderId="0" xfId="0" applyNumberFormat="1" applyFont="1" applyFill="1" applyAlignment="1" applyProtection="1">
      <alignment horizontal="right"/>
      <protection/>
    </xf>
    <xf numFmtId="166" fontId="33" fillId="31" borderId="0" xfId="0" applyNumberFormat="1" applyFont="1" applyFill="1" applyBorder="1" applyAlignment="1" applyProtection="1">
      <alignment horizontal="right"/>
      <protection/>
    </xf>
    <xf numFmtId="164" fontId="33" fillId="0" borderId="15" xfId="0" applyFont="1" applyBorder="1" applyAlignment="1" applyProtection="1">
      <alignment horizontal="left"/>
      <protection/>
    </xf>
    <xf numFmtId="164" fontId="35" fillId="0" borderId="12" xfId="0" applyFont="1" applyFill="1" applyBorder="1" applyAlignment="1" applyProtection="1">
      <alignment wrapText="1"/>
      <protection/>
    </xf>
    <xf numFmtId="164" fontId="35" fillId="0" borderId="16" xfId="0" applyFont="1" applyFill="1" applyBorder="1" applyAlignment="1" applyProtection="1">
      <alignment horizontal="center" wrapText="1"/>
      <protection/>
    </xf>
    <xf numFmtId="167" fontId="35" fillId="31" borderId="17" xfId="0" applyNumberFormat="1" applyFont="1" applyFill="1" applyBorder="1" applyAlignment="1" applyProtection="1">
      <alignment wrapText="1"/>
      <protection/>
    </xf>
    <xf numFmtId="164" fontId="36" fillId="0" borderId="0" xfId="0" applyFont="1" applyAlignment="1" applyProtection="1">
      <alignment horizontal="left"/>
      <protection/>
    </xf>
    <xf numFmtId="164" fontId="37" fillId="0" borderId="0" xfId="0" applyFont="1" applyAlignment="1" applyProtection="1">
      <alignment wrapText="1"/>
      <protection/>
    </xf>
    <xf numFmtId="164" fontId="37" fillId="0" borderId="0" xfId="0" applyFont="1" applyAlignment="1" applyProtection="1">
      <alignment horizontal="center" wrapText="1"/>
      <protection/>
    </xf>
    <xf numFmtId="166" fontId="35" fillId="31" borderId="0" xfId="0" applyNumberFormat="1" applyFont="1" applyFill="1" applyBorder="1" applyAlignment="1" applyProtection="1">
      <alignment horizontal="right"/>
      <protection/>
    </xf>
    <xf numFmtId="164" fontId="37" fillId="0" borderId="0" xfId="0" applyFont="1" applyAlignment="1" applyProtection="1">
      <alignment horizontal="center"/>
      <protection/>
    </xf>
    <xf numFmtId="169" fontId="38" fillId="31" borderId="0" xfId="0" applyNumberFormat="1" applyFont="1" applyFill="1" applyAlignment="1" applyProtection="1">
      <alignment horizontal="right"/>
      <protection/>
    </xf>
    <xf numFmtId="166" fontId="38" fillId="31" borderId="14" xfId="0" applyNumberFormat="1" applyFont="1" applyFill="1" applyBorder="1" applyAlignment="1" applyProtection="1">
      <alignment horizontal="right"/>
      <protection/>
    </xf>
    <xf numFmtId="167" fontId="0" fillId="0" borderId="18" xfId="0" applyNumberFormat="1" applyBorder="1" applyAlignment="1" applyProtection="1">
      <alignment horizontal="right"/>
      <protection/>
    </xf>
    <xf numFmtId="164" fontId="32" fillId="30" borderId="12" xfId="0" applyFont="1" applyFill="1" applyBorder="1" applyAlignment="1" applyProtection="1">
      <alignment vertical="center"/>
      <protection/>
    </xf>
    <xf numFmtId="164" fontId="1" fillId="0" borderId="13" xfId="0" applyFont="1" applyBorder="1" applyAlignment="1" applyProtection="1">
      <alignment/>
      <protection/>
    </xf>
    <xf numFmtId="166" fontId="35" fillId="0" borderId="0" xfId="0" applyNumberFormat="1" applyFont="1" applyFill="1" applyBorder="1" applyAlignment="1" applyProtection="1">
      <alignment wrapText="1"/>
      <protection/>
    </xf>
    <xf numFmtId="167" fontId="35" fillId="0" borderId="0" xfId="0" applyNumberFormat="1" applyFont="1" applyFill="1" applyBorder="1" applyAlignment="1" applyProtection="1">
      <alignment wrapText="1"/>
      <protection/>
    </xf>
    <xf numFmtId="164" fontId="35" fillId="0" borderId="0" xfId="0" applyFont="1" applyAlignment="1" applyProtection="1">
      <alignment horizontal="center"/>
      <protection/>
    </xf>
    <xf numFmtId="169" fontId="35" fillId="0" borderId="0" xfId="0" applyNumberFormat="1" applyFont="1" applyAlignment="1" applyProtection="1">
      <alignment horizontal="right"/>
      <protection/>
    </xf>
    <xf numFmtId="169" fontId="33" fillId="0" borderId="0" xfId="0" applyNumberFormat="1" applyFont="1" applyBorder="1" applyAlignment="1" applyProtection="1">
      <alignment horizontal="right"/>
      <protection/>
    </xf>
    <xf numFmtId="169" fontId="35" fillId="0" borderId="16" xfId="0" applyNumberFormat="1" applyFont="1" applyFill="1" applyBorder="1" applyAlignment="1" applyProtection="1">
      <alignment wrapText="1"/>
      <protection/>
    </xf>
    <xf numFmtId="165" fontId="37" fillId="0" borderId="0" xfId="0" applyNumberFormat="1" applyFont="1" applyAlignment="1" applyProtection="1">
      <alignment horizontal="right"/>
      <protection/>
    </xf>
    <xf numFmtId="167" fontId="37" fillId="0" borderId="18" xfId="0" applyNumberFormat="1" applyFont="1" applyBorder="1" applyAlignment="1" applyProtection="1">
      <alignment horizontal="right"/>
      <protection/>
    </xf>
    <xf numFmtId="164" fontId="37" fillId="0" borderId="0" xfId="0" applyFont="1" applyAlignment="1" applyProtection="1">
      <alignment/>
      <protection/>
    </xf>
    <xf numFmtId="164" fontId="32" fillId="30" borderId="12" xfId="0" applyFont="1" applyFill="1" applyBorder="1" applyAlignment="1" applyProtection="1">
      <alignment horizontal="left" vertical="center"/>
      <protection/>
    </xf>
    <xf numFmtId="165" fontId="39" fillId="0" borderId="0" xfId="0" applyNumberFormat="1" applyFont="1" applyBorder="1" applyAlignment="1" applyProtection="1">
      <alignment horizontal="center" wrapText="1"/>
      <protection/>
    </xf>
    <xf numFmtId="166" fontId="37" fillId="0" borderId="0" xfId="0" applyNumberFormat="1" applyFont="1" applyFill="1" applyBorder="1" applyAlignment="1" applyProtection="1">
      <alignment wrapText="1"/>
      <protection/>
    </xf>
    <xf numFmtId="164" fontId="37" fillId="0" borderId="0" xfId="0" applyFont="1" applyAlignment="1">
      <alignment horizontal="center"/>
    </xf>
    <xf numFmtId="164" fontId="37" fillId="0" borderId="0" xfId="0" applyFont="1" applyAlignment="1">
      <alignment wrapText="1"/>
    </xf>
    <xf numFmtId="164" fontId="37" fillId="0" borderId="0" xfId="0" applyFont="1" applyAlignment="1">
      <alignment horizontal="center" wrapText="1"/>
    </xf>
    <xf numFmtId="165" fontId="37" fillId="0" borderId="0" xfId="0" applyNumberFormat="1" applyFont="1" applyAlignment="1">
      <alignment horizontal="right"/>
    </xf>
    <xf numFmtId="167" fontId="37" fillId="0" borderId="18" xfId="0" applyNumberFormat="1" applyFont="1" applyBorder="1" applyAlignment="1">
      <alignment horizontal="right"/>
    </xf>
    <xf numFmtId="164" fontId="37" fillId="0" borderId="0" xfId="0" applyFont="1" applyAlignment="1">
      <alignment/>
    </xf>
    <xf numFmtId="164" fontId="33" fillId="0" borderId="19" xfId="0" applyFont="1" applyBorder="1" applyAlignment="1">
      <alignment horizontal="center" wrapText="1"/>
    </xf>
    <xf numFmtId="164" fontId="33" fillId="0" borderId="19" xfId="0" applyFont="1" applyFill="1" applyBorder="1" applyAlignment="1">
      <alignment horizontal="center" wrapText="1"/>
    </xf>
    <xf numFmtId="165" fontId="33" fillId="31" borderId="19" xfId="0" applyNumberFormat="1" applyFont="1" applyFill="1" applyBorder="1" applyAlignment="1">
      <alignment horizontal="center" wrapText="1"/>
    </xf>
    <xf numFmtId="167" fontId="33" fillId="31" borderId="19" xfId="0" applyNumberFormat="1" applyFont="1" applyFill="1" applyBorder="1" applyAlignment="1">
      <alignment horizontal="center" wrapText="1"/>
    </xf>
    <xf numFmtId="165" fontId="39" fillId="0" borderId="0" xfId="0" applyNumberFormat="1" applyFont="1" applyBorder="1" applyAlignment="1">
      <alignment horizontal="center" wrapText="1"/>
    </xf>
    <xf numFmtId="164" fontId="35" fillId="0" borderId="19" xfId="0" applyFont="1" applyFill="1" applyBorder="1" applyAlignment="1">
      <alignment horizontal="center" wrapText="1"/>
    </xf>
    <xf numFmtId="164" fontId="35" fillId="0" borderId="19" xfId="0" applyFont="1" applyFill="1" applyBorder="1" applyAlignment="1">
      <alignment wrapText="1"/>
    </xf>
    <xf numFmtId="167" fontId="35" fillId="31" borderId="19" xfId="0" applyNumberFormat="1" applyFont="1" applyFill="1" applyBorder="1" applyAlignment="1" applyProtection="1">
      <alignment wrapText="1"/>
      <protection locked="0"/>
    </xf>
    <xf numFmtId="167" fontId="35" fillId="31" borderId="19" xfId="0" applyNumberFormat="1" applyFont="1" applyFill="1" applyBorder="1" applyAlignment="1">
      <alignment wrapText="1"/>
    </xf>
    <xf numFmtId="166" fontId="37" fillId="0" borderId="0" xfId="0" applyNumberFormat="1" applyFont="1" applyFill="1" applyBorder="1" applyAlignment="1">
      <alignment wrapText="1"/>
    </xf>
    <xf numFmtId="164" fontId="33" fillId="0" borderId="0" xfId="0" applyFont="1" applyAlignment="1">
      <alignment horizontal="left"/>
    </xf>
    <xf numFmtId="164" fontId="35" fillId="0" borderId="0" xfId="0" applyFont="1" applyAlignment="1">
      <alignment wrapText="1"/>
    </xf>
    <xf numFmtId="164" fontId="35" fillId="0" borderId="0" xfId="0" applyFont="1" applyAlignment="1">
      <alignment horizontal="center" wrapText="1"/>
    </xf>
    <xf numFmtId="164" fontId="35" fillId="0" borderId="0" xfId="0" applyFont="1" applyAlignment="1">
      <alignment horizontal="center"/>
    </xf>
    <xf numFmtId="169" fontId="35" fillId="31" borderId="0" xfId="0" applyNumberFormat="1" applyFont="1" applyFill="1" applyAlignment="1">
      <alignment horizontal="right"/>
    </xf>
    <xf numFmtId="166" fontId="33" fillId="31" borderId="0" xfId="0" applyNumberFormat="1" applyFont="1" applyFill="1" applyBorder="1" applyAlignment="1">
      <alignment horizontal="right"/>
    </xf>
    <xf numFmtId="169" fontId="33" fillId="0" borderId="0" xfId="0" applyNumberFormat="1" applyFont="1" applyBorder="1" applyAlignment="1">
      <alignment horizontal="right"/>
    </xf>
    <xf numFmtId="164" fontId="33" fillId="0" borderId="15" xfId="0" applyFont="1" applyBorder="1" applyAlignment="1">
      <alignment horizontal="left"/>
    </xf>
    <xf numFmtId="164" fontId="35" fillId="0" borderId="12" xfId="0" applyFont="1" applyFill="1" applyBorder="1" applyAlignment="1">
      <alignment wrapText="1"/>
    </xf>
    <xf numFmtId="164" fontId="35" fillId="0" borderId="16" xfId="0" applyFont="1" applyFill="1" applyBorder="1" applyAlignment="1">
      <alignment horizontal="center" wrapText="1"/>
    </xf>
    <xf numFmtId="169" fontId="35" fillId="0" borderId="16" xfId="0" applyNumberFormat="1" applyFont="1" applyFill="1" applyBorder="1" applyAlignment="1">
      <alignment wrapText="1"/>
    </xf>
    <xf numFmtId="167" fontId="35" fillId="31" borderId="17" xfId="0" applyNumberFormat="1" applyFont="1" applyFill="1" applyBorder="1" applyAlignment="1">
      <alignment wrapText="1"/>
    </xf>
    <xf numFmtId="164" fontId="36" fillId="0" borderId="0" xfId="0" applyFont="1" applyAlignment="1">
      <alignment horizontal="left"/>
    </xf>
    <xf numFmtId="166" fontId="35" fillId="31" borderId="0" xfId="0" applyNumberFormat="1" applyFont="1" applyFill="1" applyBorder="1" applyAlignment="1">
      <alignment horizontal="right"/>
    </xf>
    <xf numFmtId="169" fontId="38" fillId="31" borderId="0" xfId="0" applyNumberFormat="1" applyFont="1" applyFill="1" applyAlignment="1">
      <alignment horizontal="right"/>
    </xf>
    <xf numFmtId="166" fontId="38" fillId="31" borderId="14" xfId="0" applyNumberFormat="1" applyFont="1" applyFill="1" applyBorder="1" applyAlignment="1">
      <alignment horizontal="right"/>
    </xf>
    <xf numFmtId="164" fontId="37" fillId="0" borderId="0" xfId="0" applyFont="1" applyFill="1" applyAlignment="1">
      <alignment/>
    </xf>
    <xf numFmtId="164" fontId="37" fillId="30" borderId="16" xfId="0" applyFont="1" applyFill="1" applyBorder="1" applyAlignment="1">
      <alignment/>
    </xf>
    <xf numFmtId="164" fontId="37" fillId="30" borderId="20" xfId="0" applyFont="1" applyFill="1" applyBorder="1" applyAlignment="1">
      <alignment/>
    </xf>
    <xf numFmtId="164" fontId="33" fillId="0" borderId="13" xfId="0" applyFont="1" applyBorder="1" applyAlignment="1">
      <alignment horizontal="center" wrapText="1"/>
    </xf>
    <xf numFmtId="164" fontId="33" fillId="0" borderId="13" xfId="0" applyFont="1" applyFill="1" applyBorder="1" applyAlignment="1">
      <alignment horizontal="center" wrapText="1"/>
    </xf>
    <xf numFmtId="165" fontId="33" fillId="31" borderId="13" xfId="0" applyNumberFormat="1" applyFont="1" applyFill="1" applyBorder="1" applyAlignment="1">
      <alignment horizontal="center" wrapText="1"/>
    </xf>
    <xf numFmtId="167" fontId="33" fillId="31" borderId="13" xfId="0" applyNumberFormat="1" applyFont="1" applyFill="1" applyBorder="1" applyAlignment="1">
      <alignment horizontal="center" wrapText="1"/>
    </xf>
    <xf numFmtId="164" fontId="35" fillId="0" borderId="13" xfId="0" applyFont="1" applyFill="1" applyBorder="1" applyAlignment="1">
      <alignment horizontal="center" wrapText="1"/>
    </xf>
    <xf numFmtId="164" fontId="35" fillId="0" borderId="13" xfId="0" applyFont="1" applyFill="1" applyBorder="1" applyAlignment="1">
      <alignment wrapText="1"/>
    </xf>
    <xf numFmtId="167" fontId="35" fillId="31" borderId="13" xfId="0" applyNumberFormat="1" applyFont="1" applyFill="1" applyBorder="1" applyAlignment="1">
      <alignment wrapText="1"/>
    </xf>
    <xf numFmtId="164" fontId="0" fillId="0" borderId="13" xfId="0" applyBorder="1" applyAlignment="1">
      <alignment horizontal="center"/>
    </xf>
    <xf numFmtId="164" fontId="35" fillId="0" borderId="0" xfId="0" applyFont="1" applyFill="1" applyAlignment="1">
      <alignment horizontal="center"/>
    </xf>
    <xf numFmtId="164" fontId="37" fillId="0" borderId="0" xfId="0" applyFont="1" applyFill="1" applyAlignment="1">
      <alignment horizontal="center"/>
    </xf>
  </cellXfs>
  <cellStyles count="1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 1 1" xfId="56"/>
    <cellStyle name="Accent 1 2" xfId="57"/>
    <cellStyle name="Accent 2 1" xfId="58"/>
    <cellStyle name="Accent 2 2" xfId="59"/>
    <cellStyle name="Accent 3 1" xfId="60"/>
    <cellStyle name="Accent 3 2" xfId="61"/>
    <cellStyle name="Accent 4" xfId="62"/>
    <cellStyle name="Accent 5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 1" xfId="70"/>
    <cellStyle name="Bad 2" xfId="71"/>
    <cellStyle name="Calculation" xfId="72"/>
    <cellStyle name="Celkem" xfId="73"/>
    <cellStyle name="Check Cell" xfId="74"/>
    <cellStyle name="Chybně" xfId="75"/>
    <cellStyle name="Error 1" xfId="76"/>
    <cellStyle name="Error 2" xfId="77"/>
    <cellStyle name="Explanatory Text" xfId="78"/>
    <cellStyle name="Footnote 1" xfId="79"/>
    <cellStyle name="Footnote 2" xfId="80"/>
    <cellStyle name="Good 1" xfId="81"/>
    <cellStyle name="Good 2" xfId="82"/>
    <cellStyle name="Heading 1 1" xfId="83"/>
    <cellStyle name="Heading 1 2" xfId="84"/>
    <cellStyle name="Heading 2 1" xfId="85"/>
    <cellStyle name="Heading 2 2" xfId="86"/>
    <cellStyle name="Heading 3" xfId="87"/>
    <cellStyle name="Heading 4" xfId="88"/>
    <cellStyle name="Heading 5" xfId="89"/>
    <cellStyle name="Heading 6" xfId="90"/>
    <cellStyle name="Hyperlink 1" xfId="91"/>
    <cellStyle name="Input" xfId="92"/>
    <cellStyle name="Kontrolní buňka" xfId="93"/>
    <cellStyle name="Linked Cell" xfId="94"/>
    <cellStyle name="Nadpis 1" xfId="95"/>
    <cellStyle name="Nadpis 2" xfId="96"/>
    <cellStyle name="Nadpis 3" xfId="97"/>
    <cellStyle name="Nadpis 4" xfId="98"/>
    <cellStyle name="Neutral 1" xfId="99"/>
    <cellStyle name="Neutral 2" xfId="100"/>
    <cellStyle name="Neutrální" xfId="101"/>
    <cellStyle name="Note 1" xfId="102"/>
    <cellStyle name="Note 2" xfId="103"/>
    <cellStyle name="Název" xfId="104"/>
    <cellStyle name="Output" xfId="105"/>
    <cellStyle name="Poznámka" xfId="106"/>
    <cellStyle name="Propojená buňka" xfId="107"/>
    <cellStyle name="Správně" xfId="108"/>
    <cellStyle name="Status 1" xfId="109"/>
    <cellStyle name="Status 2" xfId="110"/>
    <cellStyle name="Text 1" xfId="111"/>
    <cellStyle name="Text 2" xfId="112"/>
    <cellStyle name="Text upozornění" xfId="113"/>
    <cellStyle name="Title" xfId="114"/>
    <cellStyle name="Total" xfId="115"/>
    <cellStyle name="Vstup" xfId="116"/>
    <cellStyle name="Vysvětlující text" xfId="117"/>
    <cellStyle name="Výpočet" xfId="118"/>
    <cellStyle name="Výstup" xfId="119"/>
    <cellStyle name="Warning 1" xfId="120"/>
    <cellStyle name="Warning 2" xfId="121"/>
    <cellStyle name="Warning Text" xfId="122"/>
    <cellStyle name="Zvýraznění 1" xfId="123"/>
    <cellStyle name="Zvýraznění 2" xfId="124"/>
    <cellStyle name="Zvýraznění 3" xfId="125"/>
    <cellStyle name="Zvýraznění 4" xfId="126"/>
    <cellStyle name="Zvýraznění 5" xfId="127"/>
    <cellStyle name="Zvýraznění 6" xfId="1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EB613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0EFD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="120" zoomScaleNormal="80" zoomScaleSheetLayoutView="120" workbookViewId="0" topLeftCell="A1">
      <selection activeCell="B24" sqref="B24"/>
    </sheetView>
  </sheetViews>
  <sheetFormatPr defaultColWidth="10.28125" defaultRowHeight="14.25" customHeight="1"/>
  <cols>
    <col min="1" max="1" width="8.421875" style="1" customWidth="1"/>
    <col min="2" max="2" width="78.140625" style="2" customWidth="1"/>
    <col min="3" max="3" width="17.00390625" style="2" customWidth="1"/>
    <col min="4" max="9" width="10.8515625" style="0" customWidth="1"/>
    <col min="10" max="10" width="13.00390625" style="3" customWidth="1"/>
    <col min="11" max="16384" width="10.8515625" style="0" customWidth="1"/>
  </cols>
  <sheetData>
    <row r="1" spans="1:10" ht="26.25" customHeight="1">
      <c r="A1" s="4" t="s">
        <v>0</v>
      </c>
      <c r="B1" s="4"/>
      <c r="C1" s="4"/>
      <c r="J1"/>
    </row>
    <row r="2" spans="1:10" s="7" customFormat="1" ht="15.75" customHeight="1">
      <c r="A2" s="5"/>
      <c r="B2" s="6"/>
      <c r="C2" s="6"/>
      <c r="D2"/>
      <c r="E2"/>
      <c r="F2"/>
      <c r="G2"/>
      <c r="J2" s="8"/>
    </row>
    <row r="3" spans="1:10" ht="30.75" customHeight="1">
      <c r="A3" s="9" t="s">
        <v>1</v>
      </c>
      <c r="B3" s="10" t="s">
        <v>2</v>
      </c>
      <c r="C3" s="10"/>
      <c r="J3" s="11"/>
    </row>
    <row r="4" spans="1:10" ht="15.75" customHeight="1">
      <c r="A4" s="9" t="s">
        <v>3</v>
      </c>
      <c r="B4" s="10" t="s">
        <v>4</v>
      </c>
      <c r="C4" s="10"/>
      <c r="J4" s="11"/>
    </row>
    <row r="5" spans="1:10" ht="15.75" customHeight="1">
      <c r="A5" s="9" t="s">
        <v>5</v>
      </c>
      <c r="B5" s="10">
        <v>2304</v>
      </c>
      <c r="C5" s="10"/>
      <c r="J5" s="11"/>
    </row>
    <row r="6" spans="1:10" ht="21.75" customHeight="1">
      <c r="A6" s="9" t="s">
        <v>6</v>
      </c>
      <c r="B6" s="10" t="s">
        <v>7</v>
      </c>
      <c r="C6" s="10"/>
      <c r="J6" s="11"/>
    </row>
    <row r="7" spans="1:10" ht="29.25" customHeight="1">
      <c r="A7" s="9"/>
      <c r="B7" s="12"/>
      <c r="C7" s="13" t="s">
        <v>8</v>
      </c>
      <c r="J7" s="11"/>
    </row>
    <row r="8" spans="1:10" ht="15.75" customHeight="1">
      <c r="A8" s="9"/>
      <c r="B8" s="14" t="s">
        <v>9</v>
      </c>
      <c r="C8" s="15"/>
      <c r="J8" s="11"/>
    </row>
    <row r="9" spans="1:10" ht="15.75" customHeight="1">
      <c r="A9" s="9"/>
      <c r="B9" s="16" t="s">
        <v>10</v>
      </c>
      <c r="C9" s="17">
        <f>'PS.01_05_MOBILIAR'!F35</f>
        <v>0</v>
      </c>
      <c r="J9" s="11"/>
    </row>
    <row r="10" spans="1:10" ht="15.75" customHeight="1">
      <c r="A10" s="9"/>
      <c r="B10" s="16" t="s">
        <v>11</v>
      </c>
      <c r="C10" s="17">
        <f>'PS.01_06_SEDACI NABYTEK'!F18</f>
        <v>0</v>
      </c>
      <c r="J10" s="11"/>
    </row>
    <row r="11" spans="1:10" ht="15.75" customHeight="1">
      <c r="A11" s="9"/>
      <c r="B11" s="16" t="s">
        <v>12</v>
      </c>
      <c r="C11" s="17">
        <f>'PS.01_07_VYBAVENÍ'!F20</f>
        <v>0</v>
      </c>
      <c r="J11" s="11"/>
    </row>
    <row r="12" spans="1:10" ht="15.75" customHeight="1">
      <c r="A12" s="9"/>
      <c r="B12" s="16" t="s">
        <v>13</v>
      </c>
      <c r="C12" s="17">
        <f>'PS.01_08_GASTROTECHNOLOGIE'!F24</f>
        <v>0</v>
      </c>
      <c r="D12" s="18"/>
      <c r="J12" s="11"/>
    </row>
    <row r="13" spans="1:10" ht="15.75" customHeight="1">
      <c r="A13" s="9"/>
      <c r="B13" s="19"/>
      <c r="C13" s="20"/>
      <c r="D13" s="18"/>
      <c r="J13" s="11"/>
    </row>
    <row r="14" spans="1:10" ht="15.75" customHeight="1">
      <c r="A14" s="9"/>
      <c r="B14" s="21" t="s">
        <v>14</v>
      </c>
      <c r="C14" s="20"/>
      <c r="D14" s="18"/>
      <c r="J14" s="11"/>
    </row>
    <row r="15" spans="1:10" ht="15.75" customHeight="1">
      <c r="A15" s="9"/>
      <c r="B15" s="16" t="s">
        <v>15</v>
      </c>
      <c r="C15" s="17">
        <f>VRN!F12</f>
        <v>0</v>
      </c>
      <c r="D15" s="18"/>
      <c r="J15" s="11"/>
    </row>
    <row r="16" spans="1:10" ht="15.75" customHeight="1">
      <c r="A16" s="9"/>
      <c r="B16"/>
      <c r="C16" s="20"/>
      <c r="D16" s="18"/>
      <c r="J16" s="11"/>
    </row>
    <row r="17" spans="1:4" ht="15.75" customHeight="1">
      <c r="A17" s="22"/>
      <c r="B17" s="23" t="s">
        <v>16</v>
      </c>
      <c r="C17" s="24">
        <f>SUM(C9:C15)</f>
        <v>0</v>
      </c>
      <c r="D17" s="18"/>
    </row>
    <row r="18" spans="1:4" ht="18.75" customHeight="1">
      <c r="A18" s="25"/>
      <c r="B18" s="23" t="s">
        <v>17</v>
      </c>
      <c r="C18" s="26">
        <f>SUM(C17*0.21)</f>
        <v>0</v>
      </c>
      <c r="D18" s="18"/>
    </row>
    <row r="19" spans="1:4" ht="16.5" customHeight="1">
      <c r="A19" s="27"/>
      <c r="B19" s="28" t="s">
        <v>18</v>
      </c>
      <c r="C19" s="29">
        <f>SUM(C17:C18)</f>
        <v>0</v>
      </c>
      <c r="D19" s="18"/>
    </row>
    <row r="20" ht="16.5" customHeight="1"/>
    <row r="21" ht="18" customHeight="1"/>
  </sheetData>
  <sheetProtection password="E9C0" sheet="1" selectLockedCells="1"/>
  <mergeCells count="5">
    <mergeCell ref="A1:C1"/>
    <mergeCell ref="B3:C3"/>
    <mergeCell ref="B4:C4"/>
    <mergeCell ref="B5:C5"/>
    <mergeCell ref="B6:C6"/>
  </mergeCells>
  <printOptions horizontalCentered="1"/>
  <pageMargins left="0.9840277777777777" right="0.5902777777777778" top="0.7875" bottom="0.7875" header="0.5118055555555555" footer="0.5118055555555555"/>
  <pageSetup fitToHeight="1" fitToWidth="1" horizontalDpi="300" verticalDpi="300" orientation="portrait" paperSize="9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120" zoomScaleNormal="80" zoomScaleSheetLayoutView="120" workbookViewId="0" topLeftCell="A1">
      <pane ySplit="2" topLeftCell="A15" activePane="bottomLeft" state="frozen"/>
      <selection pane="topLeft" activeCell="A1" sqref="A1"/>
      <selection pane="bottomLeft" activeCell="E23" sqref="E23"/>
    </sheetView>
  </sheetViews>
  <sheetFormatPr defaultColWidth="10.28125" defaultRowHeight="14.25" customHeight="1"/>
  <cols>
    <col min="1" max="1" width="8.421875" style="30" customWidth="1"/>
    <col min="2" max="2" width="45.57421875" style="31" customWidth="1"/>
    <col min="3" max="3" width="9.00390625" style="32" customWidth="1"/>
    <col min="4" max="4" width="10.140625" style="32" customWidth="1"/>
    <col min="5" max="5" width="15.8515625" style="32" customWidth="1"/>
    <col min="6" max="6" width="15.28125" style="32" customWidth="1"/>
    <col min="7" max="12" width="10.8515625" style="33" customWidth="1"/>
    <col min="13" max="13" width="13.00390625" style="34" customWidth="1"/>
    <col min="14" max="16384" width="10.8515625" style="33" customWidth="1"/>
  </cols>
  <sheetData>
    <row r="1" spans="1:6" s="33" customFormat="1" ht="26.25" customHeight="1">
      <c r="A1" s="35" t="s">
        <v>19</v>
      </c>
      <c r="B1" s="35"/>
      <c r="C1" s="35"/>
      <c r="D1" s="35"/>
      <c r="E1" s="35"/>
      <c r="F1" s="35"/>
    </row>
    <row r="2" spans="1:13" s="32" customFormat="1" ht="27" customHeight="1">
      <c r="A2" s="36" t="s">
        <v>20</v>
      </c>
      <c r="B2" s="36" t="s">
        <v>21</v>
      </c>
      <c r="C2" s="36" t="s">
        <v>22</v>
      </c>
      <c r="D2" s="37" t="s">
        <v>23</v>
      </c>
      <c r="E2" s="38" t="s">
        <v>24</v>
      </c>
      <c r="F2" s="39" t="s">
        <v>25</v>
      </c>
      <c r="G2" s="33"/>
      <c r="H2" s="33"/>
      <c r="I2" s="33"/>
      <c r="J2" s="33"/>
      <c r="M2" s="40"/>
    </row>
    <row r="3" spans="1:13" ht="15.75" customHeight="1">
      <c r="A3" s="41" t="s">
        <v>26</v>
      </c>
      <c r="B3" s="42" t="s">
        <v>27</v>
      </c>
      <c r="C3" s="41" t="s">
        <v>28</v>
      </c>
      <c r="D3" s="41">
        <v>4</v>
      </c>
      <c r="E3" s="43">
        <v>0</v>
      </c>
      <c r="F3" s="44">
        <f aca="true" t="shared" si="0" ref="F3:F29">D3*E3</f>
        <v>0</v>
      </c>
      <c r="M3" s="45"/>
    </row>
    <row r="4" spans="1:13" ht="15.75" customHeight="1">
      <c r="A4" s="41" t="s">
        <v>29</v>
      </c>
      <c r="B4" s="42" t="s">
        <v>30</v>
      </c>
      <c r="C4" s="41" t="s">
        <v>28</v>
      </c>
      <c r="D4" s="41">
        <v>3</v>
      </c>
      <c r="E4" s="43">
        <v>0</v>
      </c>
      <c r="F4" s="44">
        <f t="shared" si="0"/>
        <v>0</v>
      </c>
      <c r="M4" s="45"/>
    </row>
    <row r="5" spans="1:13" ht="15.75" customHeight="1">
      <c r="A5" s="41" t="s">
        <v>31</v>
      </c>
      <c r="B5" s="42" t="s">
        <v>32</v>
      </c>
      <c r="C5" s="41" t="s">
        <v>28</v>
      </c>
      <c r="D5" s="41">
        <v>6</v>
      </c>
      <c r="E5" s="43">
        <v>0</v>
      </c>
      <c r="F5" s="44">
        <f t="shared" si="0"/>
        <v>0</v>
      </c>
      <c r="M5" s="45"/>
    </row>
    <row r="6" spans="1:13" ht="15.75" customHeight="1">
      <c r="A6" s="41" t="s">
        <v>33</v>
      </c>
      <c r="B6" s="42" t="s">
        <v>34</v>
      </c>
      <c r="C6" s="41" t="s">
        <v>28</v>
      </c>
      <c r="D6" s="41">
        <v>3</v>
      </c>
      <c r="E6" s="43">
        <v>0</v>
      </c>
      <c r="F6" s="44">
        <f t="shared" si="0"/>
        <v>0</v>
      </c>
      <c r="M6" s="45"/>
    </row>
    <row r="7" spans="1:13" ht="15.75" customHeight="1">
      <c r="A7" s="41" t="s">
        <v>35</v>
      </c>
      <c r="B7" s="42" t="s">
        <v>36</v>
      </c>
      <c r="C7" s="41" t="s">
        <v>28</v>
      </c>
      <c r="D7" s="41">
        <v>6</v>
      </c>
      <c r="E7" s="43">
        <v>0</v>
      </c>
      <c r="F7" s="44">
        <f t="shared" si="0"/>
        <v>0</v>
      </c>
      <c r="M7" s="45"/>
    </row>
    <row r="8" spans="1:13" ht="15.75" customHeight="1">
      <c r="A8" s="41" t="s">
        <v>37</v>
      </c>
      <c r="B8" s="42" t="s">
        <v>38</v>
      </c>
      <c r="C8" s="41" t="s">
        <v>28</v>
      </c>
      <c r="D8" s="41">
        <v>1</v>
      </c>
      <c r="E8" s="43">
        <v>0</v>
      </c>
      <c r="F8" s="44">
        <f t="shared" si="0"/>
        <v>0</v>
      </c>
      <c r="J8" s="32"/>
      <c r="K8" s="32"/>
      <c r="M8" s="45"/>
    </row>
    <row r="9" spans="1:13" ht="15.75" customHeight="1">
      <c r="A9" s="41" t="s">
        <v>39</v>
      </c>
      <c r="B9" s="42" t="s">
        <v>40</v>
      </c>
      <c r="C9" s="41" t="s">
        <v>28</v>
      </c>
      <c r="D9" s="41">
        <v>1</v>
      </c>
      <c r="E9" s="43">
        <v>0</v>
      </c>
      <c r="F9" s="44">
        <f t="shared" si="0"/>
        <v>0</v>
      </c>
      <c r="M9" s="45"/>
    </row>
    <row r="10" spans="1:13" ht="15.75" customHeight="1">
      <c r="A10" s="41" t="s">
        <v>41</v>
      </c>
      <c r="B10" s="42" t="s">
        <v>42</v>
      </c>
      <c r="C10" s="41" t="s">
        <v>28</v>
      </c>
      <c r="D10" s="41">
        <v>1</v>
      </c>
      <c r="E10" s="43">
        <v>0</v>
      </c>
      <c r="F10" s="44">
        <f t="shared" si="0"/>
        <v>0</v>
      </c>
      <c r="M10" s="45"/>
    </row>
    <row r="11" spans="1:13" ht="15.75" customHeight="1">
      <c r="A11" s="41" t="s">
        <v>43</v>
      </c>
      <c r="B11" s="42" t="s">
        <v>44</v>
      </c>
      <c r="C11" s="41" t="s">
        <v>45</v>
      </c>
      <c r="D11" s="41">
        <v>1</v>
      </c>
      <c r="E11" s="43">
        <v>0</v>
      </c>
      <c r="F11" s="44">
        <f t="shared" si="0"/>
        <v>0</v>
      </c>
      <c r="M11" s="45"/>
    </row>
    <row r="12" spans="1:13" ht="15.75" customHeight="1">
      <c r="A12" s="41" t="s">
        <v>46</v>
      </c>
      <c r="B12" s="42" t="s">
        <v>47</v>
      </c>
      <c r="C12" s="41" t="s">
        <v>28</v>
      </c>
      <c r="D12" s="41">
        <v>1</v>
      </c>
      <c r="E12" s="43">
        <v>0</v>
      </c>
      <c r="F12" s="44">
        <f t="shared" si="0"/>
        <v>0</v>
      </c>
      <c r="G12" s="46"/>
      <c r="M12" s="45"/>
    </row>
    <row r="13" spans="1:13" ht="15.75" customHeight="1">
      <c r="A13" s="41" t="s">
        <v>48</v>
      </c>
      <c r="B13" s="42" t="s">
        <v>49</v>
      </c>
      <c r="C13" s="41" t="s">
        <v>28</v>
      </c>
      <c r="D13" s="41">
        <v>1</v>
      </c>
      <c r="E13" s="43">
        <v>0</v>
      </c>
      <c r="F13" s="44">
        <f t="shared" si="0"/>
        <v>0</v>
      </c>
      <c r="G13" s="46"/>
      <c r="M13" s="45"/>
    </row>
    <row r="14" spans="1:13" ht="15.75" customHeight="1">
      <c r="A14" s="41" t="s">
        <v>50</v>
      </c>
      <c r="B14" s="42" t="s">
        <v>51</v>
      </c>
      <c r="C14" s="41" t="s">
        <v>28</v>
      </c>
      <c r="D14" s="41">
        <v>1</v>
      </c>
      <c r="E14" s="43">
        <v>0</v>
      </c>
      <c r="F14" s="44">
        <f t="shared" si="0"/>
        <v>0</v>
      </c>
      <c r="G14" s="46"/>
      <c r="M14" s="45"/>
    </row>
    <row r="15" spans="1:13" ht="15.75" customHeight="1">
      <c r="A15" s="41" t="s">
        <v>52</v>
      </c>
      <c r="B15" s="47" t="s">
        <v>53</v>
      </c>
      <c r="C15" s="41" t="s">
        <v>28</v>
      </c>
      <c r="D15" s="41">
        <v>1</v>
      </c>
      <c r="E15" s="43">
        <v>0</v>
      </c>
      <c r="F15" s="44">
        <f t="shared" si="0"/>
        <v>0</v>
      </c>
      <c r="G15" s="46"/>
      <c r="M15" s="45"/>
    </row>
    <row r="16" spans="1:13" ht="15.75" customHeight="1">
      <c r="A16" s="41" t="s">
        <v>54</v>
      </c>
      <c r="B16" s="42" t="s">
        <v>55</v>
      </c>
      <c r="C16" s="41" t="s">
        <v>28</v>
      </c>
      <c r="D16" s="41">
        <v>8</v>
      </c>
      <c r="E16" s="43">
        <v>0</v>
      </c>
      <c r="F16" s="44">
        <f t="shared" si="0"/>
        <v>0</v>
      </c>
      <c r="G16" s="46"/>
      <c r="M16" s="45"/>
    </row>
    <row r="17" spans="1:13" ht="15.75" customHeight="1">
      <c r="A17" s="41" t="s">
        <v>56</v>
      </c>
      <c r="B17" s="42" t="s">
        <v>57</v>
      </c>
      <c r="C17" s="41" t="s">
        <v>28</v>
      </c>
      <c r="D17" s="41">
        <v>3</v>
      </c>
      <c r="E17" s="43">
        <v>0</v>
      </c>
      <c r="F17" s="44">
        <f t="shared" si="0"/>
        <v>0</v>
      </c>
      <c r="G17" s="46"/>
      <c r="M17" s="45"/>
    </row>
    <row r="18" spans="1:13" ht="15.75" customHeight="1">
      <c r="A18" s="41" t="s">
        <v>58</v>
      </c>
      <c r="B18" s="47" t="s">
        <v>59</v>
      </c>
      <c r="C18" s="41" t="s">
        <v>28</v>
      </c>
      <c r="D18" s="41">
        <v>1</v>
      </c>
      <c r="E18" s="43">
        <v>0</v>
      </c>
      <c r="F18" s="44">
        <f t="shared" si="0"/>
        <v>0</v>
      </c>
      <c r="G18" s="46"/>
      <c r="M18" s="45"/>
    </row>
    <row r="19" spans="1:13" ht="15.75" customHeight="1">
      <c r="A19" s="41" t="s">
        <v>60</v>
      </c>
      <c r="B19" s="42" t="s">
        <v>61</v>
      </c>
      <c r="C19" s="41" t="s">
        <v>28</v>
      </c>
      <c r="D19" s="41">
        <v>2</v>
      </c>
      <c r="E19" s="43">
        <v>0</v>
      </c>
      <c r="F19" s="44">
        <f t="shared" si="0"/>
        <v>0</v>
      </c>
      <c r="G19" s="46"/>
      <c r="M19" s="48"/>
    </row>
    <row r="20" spans="1:13" ht="15.75" customHeight="1">
      <c r="A20" s="41" t="s">
        <v>62</v>
      </c>
      <c r="B20" s="42" t="s">
        <v>63</v>
      </c>
      <c r="C20" s="41" t="s">
        <v>28</v>
      </c>
      <c r="D20" s="41">
        <v>8</v>
      </c>
      <c r="E20" s="43">
        <v>0</v>
      </c>
      <c r="F20" s="44">
        <f t="shared" si="0"/>
        <v>0</v>
      </c>
      <c r="G20" s="46"/>
      <c r="M20" s="48"/>
    </row>
    <row r="21" spans="1:13" ht="15.75" customHeight="1">
      <c r="A21" s="41" t="s">
        <v>64</v>
      </c>
      <c r="B21" s="42" t="s">
        <v>65</v>
      </c>
      <c r="C21" s="41" t="s">
        <v>28</v>
      </c>
      <c r="D21" s="41">
        <v>3</v>
      </c>
      <c r="E21" s="43">
        <v>0</v>
      </c>
      <c r="F21" s="44">
        <f t="shared" si="0"/>
        <v>0</v>
      </c>
      <c r="G21" s="46"/>
      <c r="M21" s="45"/>
    </row>
    <row r="22" spans="1:13" ht="15.75" customHeight="1">
      <c r="A22" s="41" t="s">
        <v>66</v>
      </c>
      <c r="B22" s="42" t="s">
        <v>67</v>
      </c>
      <c r="C22" s="41" t="s">
        <v>28</v>
      </c>
      <c r="D22" s="41">
        <v>4</v>
      </c>
      <c r="E22" s="43">
        <v>0</v>
      </c>
      <c r="F22" s="44">
        <f t="shared" si="0"/>
        <v>0</v>
      </c>
      <c r="G22" s="46"/>
      <c r="M22" s="48"/>
    </row>
    <row r="23" spans="1:13" ht="15.75" customHeight="1">
      <c r="A23" s="41" t="s">
        <v>68</v>
      </c>
      <c r="B23" s="42" t="s">
        <v>69</v>
      </c>
      <c r="C23" s="41" t="s">
        <v>28</v>
      </c>
      <c r="D23" s="41">
        <v>1</v>
      </c>
      <c r="E23" s="43">
        <v>0</v>
      </c>
      <c r="F23" s="44">
        <f t="shared" si="0"/>
        <v>0</v>
      </c>
      <c r="G23" s="46"/>
      <c r="M23" s="48"/>
    </row>
    <row r="24" spans="1:13" ht="15.75" customHeight="1">
      <c r="A24" s="41" t="s">
        <v>70</v>
      </c>
      <c r="B24" s="42" t="s">
        <v>71</v>
      </c>
      <c r="C24" s="41" t="s">
        <v>28</v>
      </c>
      <c r="D24" s="41">
        <v>2</v>
      </c>
      <c r="E24" s="43">
        <v>0</v>
      </c>
      <c r="F24" s="44">
        <f t="shared" si="0"/>
        <v>0</v>
      </c>
      <c r="G24" s="46"/>
      <c r="M24" s="48"/>
    </row>
    <row r="25" spans="1:13" ht="15.75" customHeight="1">
      <c r="A25" s="41" t="s">
        <v>72</v>
      </c>
      <c r="B25" s="42" t="s">
        <v>73</v>
      </c>
      <c r="C25" s="41" t="s">
        <v>28</v>
      </c>
      <c r="D25" s="41">
        <v>3</v>
      </c>
      <c r="E25" s="43">
        <v>0</v>
      </c>
      <c r="F25" s="44">
        <f t="shared" si="0"/>
        <v>0</v>
      </c>
      <c r="G25" s="46"/>
      <c r="M25" s="48"/>
    </row>
    <row r="26" spans="1:13" ht="15.75" customHeight="1">
      <c r="A26" s="41" t="s">
        <v>74</v>
      </c>
      <c r="B26" s="42" t="s">
        <v>75</v>
      </c>
      <c r="C26" s="41" t="s">
        <v>28</v>
      </c>
      <c r="D26" s="41">
        <v>1</v>
      </c>
      <c r="E26" s="43">
        <v>0</v>
      </c>
      <c r="F26" s="44">
        <f t="shared" si="0"/>
        <v>0</v>
      </c>
      <c r="G26" s="46"/>
      <c r="M26" s="48"/>
    </row>
    <row r="27" spans="1:13" ht="15.75" customHeight="1">
      <c r="A27" s="41" t="s">
        <v>76</v>
      </c>
      <c r="B27" s="42" t="s">
        <v>77</v>
      </c>
      <c r="C27" s="41" t="s">
        <v>78</v>
      </c>
      <c r="D27" s="41">
        <v>47</v>
      </c>
      <c r="E27" s="43">
        <v>0</v>
      </c>
      <c r="F27" s="44">
        <f t="shared" si="0"/>
        <v>0</v>
      </c>
      <c r="G27" s="46"/>
      <c r="M27" s="48"/>
    </row>
    <row r="28" spans="1:13" ht="15.75" customHeight="1">
      <c r="A28" s="41" t="s">
        <v>79</v>
      </c>
      <c r="B28" s="42" t="s">
        <v>80</v>
      </c>
      <c r="C28" s="41" t="s">
        <v>78</v>
      </c>
      <c r="D28" s="41">
        <v>20</v>
      </c>
      <c r="E28" s="43">
        <v>0</v>
      </c>
      <c r="F28" s="44">
        <f t="shared" si="0"/>
        <v>0</v>
      </c>
      <c r="G28" s="46"/>
      <c r="M28" s="48"/>
    </row>
    <row r="29" spans="1:13" ht="15.75" customHeight="1">
      <c r="A29" s="41" t="s">
        <v>81</v>
      </c>
      <c r="B29" s="42" t="s">
        <v>82</v>
      </c>
      <c r="C29" s="41" t="s">
        <v>83</v>
      </c>
      <c r="D29" s="41">
        <v>7.53</v>
      </c>
      <c r="E29" s="43">
        <v>0</v>
      </c>
      <c r="F29" s="44">
        <f t="shared" si="0"/>
        <v>0</v>
      </c>
      <c r="G29" s="46"/>
      <c r="M29" s="48"/>
    </row>
    <row r="30" spans="1:13" s="52" customFormat="1" ht="15.75" customHeight="1">
      <c r="A30" s="49"/>
      <c r="B30" s="50"/>
      <c r="C30" s="49"/>
      <c r="D30" s="49"/>
      <c r="E30" s="49"/>
      <c r="F30" s="49"/>
      <c r="G30" s="51"/>
      <c r="M30" s="45"/>
    </row>
    <row r="31" spans="1:7" ht="15.75" customHeight="1">
      <c r="A31" s="53"/>
      <c r="B31" s="54"/>
      <c r="C31" s="55"/>
      <c r="D31" s="55"/>
      <c r="E31" s="56" t="s">
        <v>84</v>
      </c>
      <c r="F31" s="57">
        <f>SUM(F3:F29)</f>
        <v>0</v>
      </c>
      <c r="G31" s="46"/>
    </row>
    <row r="32" spans="1:7" ht="15.75" customHeight="1">
      <c r="A32" s="53"/>
      <c r="B32" s="54"/>
      <c r="C32" s="55"/>
      <c r="D32" s="55"/>
      <c r="E32" s="55"/>
      <c r="F32" s="55"/>
      <c r="G32" s="46"/>
    </row>
    <row r="33" spans="1:7" ht="15.75" customHeight="1">
      <c r="A33" s="58"/>
      <c r="B33" s="59" t="s">
        <v>85</v>
      </c>
      <c r="C33" s="60"/>
      <c r="D33" s="60"/>
      <c r="E33" s="60"/>
      <c r="F33" s="61">
        <f>F31*0.05</f>
        <v>0</v>
      </c>
      <c r="G33" s="46"/>
    </row>
    <row r="34" spans="1:7" ht="15.75" customHeight="1">
      <c r="A34" s="53"/>
      <c r="B34" s="54"/>
      <c r="C34" s="55"/>
      <c r="D34" s="55"/>
      <c r="E34" s="55"/>
      <c r="F34" s="55"/>
      <c r="G34" s="46"/>
    </row>
    <row r="35" spans="1:7" ht="15.75" customHeight="1">
      <c r="A35" s="53"/>
      <c r="B35" s="54"/>
      <c r="C35" s="55"/>
      <c r="D35" s="55"/>
      <c r="E35" s="56" t="s">
        <v>16</v>
      </c>
      <c r="F35" s="57">
        <f>F31+F33</f>
        <v>0</v>
      </c>
      <c r="G35" s="46"/>
    </row>
    <row r="36" spans="1:7" ht="18.75" customHeight="1">
      <c r="A36" s="62"/>
      <c r="B36" s="63"/>
      <c r="C36" s="64"/>
      <c r="D36" s="64"/>
      <c r="E36" s="56" t="s">
        <v>17</v>
      </c>
      <c r="F36" s="65">
        <f>SUM(F35*0.21)</f>
        <v>0</v>
      </c>
      <c r="G36" s="46"/>
    </row>
    <row r="37" spans="1:7" ht="16.5" customHeight="1">
      <c r="A37" s="66"/>
      <c r="B37" s="63"/>
      <c r="C37" s="64"/>
      <c r="D37" s="64"/>
      <c r="E37" s="67" t="s">
        <v>18</v>
      </c>
      <c r="F37" s="68">
        <f>SUM(F35:F36)</f>
        <v>0</v>
      </c>
      <c r="G37" s="46"/>
    </row>
    <row r="38" ht="16.5" customHeight="1"/>
    <row r="39" ht="18" customHeight="1"/>
    <row r="65536" ht="12.75" customHeight="1"/>
  </sheetData>
  <sheetProtection password="E9C0" sheet="1" selectLockedCells="1"/>
  <mergeCells count="1">
    <mergeCell ref="A1:F1"/>
  </mergeCells>
  <printOptions horizontalCentered="1"/>
  <pageMargins left="0.5520833333333334" right="0.5902777777777778" top="0.7875" bottom="0.7875" header="0.5118055555555555" footer="0.5118055555555555"/>
  <pageSetup horizontalDpi="300" verticalDpi="300" orientation="portrait" paperSize="9" scale="53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Normal="80" zoomScaleSheetLayoutView="120" workbookViewId="0" topLeftCell="A1">
      <pane ySplit="2" topLeftCell="A3" activePane="bottomLeft" state="frozen"/>
      <selection pane="topLeft" activeCell="A1" sqref="A1"/>
      <selection pane="bottomLeft" activeCell="E10" sqref="E10"/>
    </sheetView>
  </sheetViews>
  <sheetFormatPr defaultColWidth="10.28125" defaultRowHeight="14.25" customHeight="1"/>
  <cols>
    <col min="1" max="1" width="8.421875" style="30" customWidth="1"/>
    <col min="2" max="2" width="64.8515625" style="31" customWidth="1"/>
    <col min="3" max="3" width="9.00390625" style="32" customWidth="1"/>
    <col min="4" max="4" width="10.140625" style="30" customWidth="1"/>
    <col min="5" max="5" width="15.8515625" style="34" customWidth="1"/>
    <col min="6" max="6" width="15.28125" style="69" customWidth="1"/>
    <col min="7" max="9" width="10.8515625" style="33" customWidth="1"/>
    <col min="10" max="10" width="13.00390625" style="34" customWidth="1"/>
    <col min="11" max="16384" width="10.8515625" style="33" customWidth="1"/>
  </cols>
  <sheetData>
    <row r="1" spans="1:6" s="33" customFormat="1" ht="26.25" customHeight="1">
      <c r="A1" s="70" t="s">
        <v>86</v>
      </c>
      <c r="B1" s="70"/>
      <c r="C1" s="70"/>
      <c r="D1" s="70"/>
      <c r="E1" s="70"/>
      <c r="F1" s="70"/>
    </row>
    <row r="2" spans="1:10" s="32" customFormat="1" ht="24.75" customHeight="1">
      <c r="A2" s="36" t="s">
        <v>20</v>
      </c>
      <c r="B2" s="36" t="s">
        <v>21</v>
      </c>
      <c r="C2" s="36" t="s">
        <v>22</v>
      </c>
      <c r="D2" s="37" t="s">
        <v>23</v>
      </c>
      <c r="E2" s="38" t="s">
        <v>24</v>
      </c>
      <c r="F2" s="39" t="s">
        <v>25</v>
      </c>
      <c r="G2" s="33"/>
      <c r="J2" s="40"/>
    </row>
    <row r="3" spans="1:10" ht="15.75" customHeight="1">
      <c r="A3" s="41" t="s">
        <v>87</v>
      </c>
      <c r="B3" s="42" t="s">
        <v>88</v>
      </c>
      <c r="C3" s="41" t="s">
        <v>28</v>
      </c>
      <c r="D3" s="41">
        <v>12</v>
      </c>
      <c r="E3" s="43">
        <v>0</v>
      </c>
      <c r="F3" s="44">
        <f aca="true" t="shared" si="0" ref="F3:F12">D3*E3</f>
        <v>0</v>
      </c>
      <c r="J3" s="45"/>
    </row>
    <row r="4" spans="1:10" ht="15.75" customHeight="1">
      <c r="A4" s="41" t="s">
        <v>89</v>
      </c>
      <c r="B4" s="42" t="s">
        <v>90</v>
      </c>
      <c r="C4" s="41" t="s">
        <v>28</v>
      </c>
      <c r="D4" s="41">
        <v>17</v>
      </c>
      <c r="E4" s="43">
        <v>0</v>
      </c>
      <c r="F4" s="44">
        <f t="shared" si="0"/>
        <v>0</v>
      </c>
      <c r="J4" s="45"/>
    </row>
    <row r="5" spans="1:10" ht="15.75" customHeight="1">
      <c r="A5" s="41" t="s">
        <v>91</v>
      </c>
      <c r="B5" s="42" t="s">
        <v>92</v>
      </c>
      <c r="C5" s="41" t="s">
        <v>28</v>
      </c>
      <c r="D5" s="41">
        <v>7</v>
      </c>
      <c r="E5" s="43">
        <v>0</v>
      </c>
      <c r="F5" s="44">
        <f t="shared" si="0"/>
        <v>0</v>
      </c>
      <c r="J5" s="45"/>
    </row>
    <row r="6" spans="1:10" ht="15.75" customHeight="1">
      <c r="A6" s="41" t="s">
        <v>93</v>
      </c>
      <c r="B6" s="42" t="s">
        <v>92</v>
      </c>
      <c r="C6" s="41" t="s">
        <v>28</v>
      </c>
      <c r="D6" s="41">
        <v>3</v>
      </c>
      <c r="E6" s="43">
        <v>0</v>
      </c>
      <c r="F6" s="44">
        <f t="shared" si="0"/>
        <v>0</v>
      </c>
      <c r="J6" s="45"/>
    </row>
    <row r="7" spans="1:10" ht="15.75" customHeight="1">
      <c r="A7" s="41" t="s">
        <v>94</v>
      </c>
      <c r="B7" s="42" t="s">
        <v>95</v>
      </c>
      <c r="C7" s="41" t="s">
        <v>28</v>
      </c>
      <c r="D7" s="41">
        <v>1</v>
      </c>
      <c r="E7" s="43">
        <v>0</v>
      </c>
      <c r="F7" s="44">
        <f t="shared" si="0"/>
        <v>0</v>
      </c>
      <c r="J7" s="45"/>
    </row>
    <row r="8" spans="1:10" ht="15.75" customHeight="1">
      <c r="A8" s="41" t="s">
        <v>96</v>
      </c>
      <c r="B8" s="71" t="s">
        <v>97</v>
      </c>
      <c r="C8" s="41" t="s">
        <v>28</v>
      </c>
      <c r="D8" s="41">
        <v>2</v>
      </c>
      <c r="E8" s="43">
        <v>0</v>
      </c>
      <c r="F8" s="44">
        <f t="shared" si="0"/>
        <v>0</v>
      </c>
      <c r="G8" s="32"/>
      <c r="H8" s="32"/>
      <c r="J8" s="45"/>
    </row>
    <row r="9" spans="1:10" ht="15.75" customHeight="1">
      <c r="A9" s="41" t="s">
        <v>98</v>
      </c>
      <c r="B9" s="42" t="s">
        <v>99</v>
      </c>
      <c r="C9" s="41" t="s">
        <v>28</v>
      </c>
      <c r="D9" s="41">
        <v>2</v>
      </c>
      <c r="E9" s="43">
        <v>0</v>
      </c>
      <c r="F9" s="44">
        <f t="shared" si="0"/>
        <v>0</v>
      </c>
      <c r="J9" s="45"/>
    </row>
    <row r="10" spans="1:10" ht="15.75" customHeight="1">
      <c r="A10" s="41" t="s">
        <v>100</v>
      </c>
      <c r="B10" s="42" t="s">
        <v>101</v>
      </c>
      <c r="C10" s="41" t="s">
        <v>28</v>
      </c>
      <c r="D10" s="41">
        <v>1</v>
      </c>
      <c r="E10" s="43">
        <v>0</v>
      </c>
      <c r="F10" s="44">
        <f t="shared" si="0"/>
        <v>0</v>
      </c>
      <c r="J10" s="48"/>
    </row>
    <row r="11" spans="1:10" ht="15.75" customHeight="1">
      <c r="A11" s="41" t="s">
        <v>102</v>
      </c>
      <c r="B11" s="42" t="s">
        <v>97</v>
      </c>
      <c r="C11" s="41" t="s">
        <v>28</v>
      </c>
      <c r="D11" s="41">
        <v>1</v>
      </c>
      <c r="E11" s="43">
        <v>0</v>
      </c>
      <c r="F11" s="44">
        <f t="shared" si="0"/>
        <v>0</v>
      </c>
      <c r="J11" s="48"/>
    </row>
    <row r="12" spans="1:10" ht="15.75" customHeight="1">
      <c r="A12" s="41" t="s">
        <v>103</v>
      </c>
      <c r="B12" s="42" t="s">
        <v>104</v>
      </c>
      <c r="C12" s="41" t="s">
        <v>28</v>
      </c>
      <c r="D12" s="41">
        <v>12</v>
      </c>
      <c r="E12" s="43">
        <v>0</v>
      </c>
      <c r="F12" s="44">
        <f t="shared" si="0"/>
        <v>0</v>
      </c>
      <c r="J12" s="48"/>
    </row>
    <row r="13" spans="1:10" s="52" customFormat="1" ht="15.75" customHeight="1">
      <c r="A13" s="49"/>
      <c r="B13" s="50"/>
      <c r="C13" s="49"/>
      <c r="D13" s="49"/>
      <c r="E13" s="72"/>
      <c r="F13" s="73"/>
      <c r="J13" s="48"/>
    </row>
    <row r="14" spans="1:6" ht="15.75" customHeight="1">
      <c r="A14" s="53"/>
      <c r="B14" s="54"/>
      <c r="C14" s="55"/>
      <c r="D14" s="74"/>
      <c r="E14" s="56" t="s">
        <v>84</v>
      </c>
      <c r="F14" s="57">
        <f>SUM(F3:F12)</f>
        <v>0</v>
      </c>
    </row>
    <row r="15" spans="1:6" ht="15.75" customHeight="1">
      <c r="A15" s="53"/>
      <c r="B15" s="54"/>
      <c r="C15" s="55"/>
      <c r="D15" s="74"/>
      <c r="E15" s="75"/>
      <c r="F15" s="76"/>
    </row>
    <row r="16" spans="1:6" ht="15.75" customHeight="1">
      <c r="A16" s="58"/>
      <c r="B16" s="59" t="s">
        <v>85</v>
      </c>
      <c r="C16" s="60"/>
      <c r="D16" s="60"/>
      <c r="E16" s="77"/>
      <c r="F16" s="61">
        <f>F14*0.05</f>
        <v>0</v>
      </c>
    </row>
    <row r="17" spans="1:6" ht="15.75" customHeight="1">
      <c r="A17" s="53"/>
      <c r="B17" s="54"/>
      <c r="C17" s="55"/>
      <c r="D17" s="74"/>
      <c r="E17" s="75"/>
      <c r="F17" s="76"/>
    </row>
    <row r="18" spans="1:6" s="33" customFormat="1" ht="15.75" customHeight="1">
      <c r="A18" s="53"/>
      <c r="B18" s="54"/>
      <c r="C18" s="55"/>
      <c r="D18" s="74"/>
      <c r="E18" s="56" t="s">
        <v>16</v>
      </c>
      <c r="F18" s="57">
        <f>F14+F16</f>
        <v>0</v>
      </c>
    </row>
    <row r="19" spans="1:6" ht="18.75" customHeight="1">
      <c r="A19" s="62"/>
      <c r="B19" s="63"/>
      <c r="C19" s="64"/>
      <c r="D19" s="66"/>
      <c r="E19" s="56" t="s">
        <v>17</v>
      </c>
      <c r="F19" s="65">
        <f>SUM(F18*0.21)</f>
        <v>0</v>
      </c>
    </row>
    <row r="20" spans="1:6" ht="16.5" customHeight="1">
      <c r="A20" s="66"/>
      <c r="B20" s="63"/>
      <c r="C20" s="64"/>
      <c r="D20" s="66"/>
      <c r="E20" s="67" t="s">
        <v>18</v>
      </c>
      <c r="F20" s="68">
        <f>SUM(F18:F19)</f>
        <v>0</v>
      </c>
    </row>
    <row r="21" ht="16.5" customHeight="1"/>
    <row r="22" ht="18" customHeight="1"/>
    <row r="65536" ht="12.75" customHeight="1"/>
  </sheetData>
  <sheetProtection password="E9C0" sheet="1" selectLockedCells="1"/>
  <mergeCells count="1">
    <mergeCell ref="A1:F1"/>
  </mergeCells>
  <printOptions horizontalCentered="1"/>
  <pageMargins left="0.9840277777777777" right="0.5902777777777778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="120" zoomScaleNormal="80" zoomScaleSheetLayoutView="120" workbookViewId="0" topLeftCell="A1">
      <pane ySplit="2" topLeftCell="A3" activePane="bottomLeft" state="frozen"/>
      <selection pane="topLeft" activeCell="A1" sqref="A1"/>
      <selection pane="bottomLeft" activeCell="E10" sqref="E10"/>
    </sheetView>
  </sheetViews>
  <sheetFormatPr defaultColWidth="10.28125" defaultRowHeight="14.25" customHeight="1"/>
  <cols>
    <col min="1" max="1" width="8.421875" style="66" customWidth="1"/>
    <col min="2" max="2" width="64.8515625" style="63" customWidth="1"/>
    <col min="3" max="3" width="9.00390625" style="64" customWidth="1"/>
    <col min="4" max="4" width="10.00390625" style="66" customWidth="1"/>
    <col min="5" max="5" width="15.7109375" style="78" customWidth="1"/>
    <col min="6" max="6" width="15.28125" style="79" customWidth="1"/>
    <col min="7" max="9" width="11.421875" style="80" customWidth="1"/>
    <col min="10" max="10" width="13.00390625" style="78" customWidth="1"/>
    <col min="11" max="254" width="11.421875" style="80" customWidth="1"/>
    <col min="255" max="16384" width="11.421875" style="33" customWidth="1"/>
  </cols>
  <sheetData>
    <row r="1" spans="1:6" s="80" customFormat="1" ht="26.25" customHeight="1">
      <c r="A1" s="81" t="s">
        <v>105</v>
      </c>
      <c r="B1" s="81"/>
      <c r="C1" s="81"/>
      <c r="D1" s="81"/>
      <c r="E1" s="81"/>
      <c r="F1" s="81"/>
    </row>
    <row r="2" spans="1:10" s="64" customFormat="1" ht="24.75" customHeight="1">
      <c r="A2" s="36" t="s">
        <v>20</v>
      </c>
      <c r="B2" s="36" t="s">
        <v>21</v>
      </c>
      <c r="C2" s="36" t="s">
        <v>22</v>
      </c>
      <c r="D2" s="37" t="s">
        <v>23</v>
      </c>
      <c r="E2" s="38" t="s">
        <v>24</v>
      </c>
      <c r="F2" s="39" t="s">
        <v>25</v>
      </c>
      <c r="G2" s="80"/>
      <c r="J2" s="82"/>
    </row>
    <row r="3" spans="1:10" ht="15.75" customHeight="1">
      <c r="A3" s="41" t="s">
        <v>106</v>
      </c>
      <c r="B3" s="42" t="s">
        <v>107</v>
      </c>
      <c r="C3" s="41" t="s">
        <v>28</v>
      </c>
      <c r="D3" s="41">
        <v>2</v>
      </c>
      <c r="E3" s="43">
        <v>0</v>
      </c>
      <c r="F3" s="44">
        <f aca="true" t="shared" si="0" ref="F3:F15">D3*E3</f>
        <v>0</v>
      </c>
      <c r="J3" s="83"/>
    </row>
    <row r="4" spans="1:10" ht="15.75" customHeight="1">
      <c r="A4" s="41" t="s">
        <v>108</v>
      </c>
      <c r="B4" s="42" t="s">
        <v>109</v>
      </c>
      <c r="C4" s="41" t="s">
        <v>28</v>
      </c>
      <c r="D4" s="41">
        <v>3</v>
      </c>
      <c r="E4" s="43">
        <v>0</v>
      </c>
      <c r="F4" s="44">
        <f t="shared" si="0"/>
        <v>0</v>
      </c>
      <c r="J4" s="83"/>
    </row>
    <row r="5" spans="1:10" ht="15.75" customHeight="1">
      <c r="A5" s="41" t="s">
        <v>110</v>
      </c>
      <c r="B5" s="42" t="s">
        <v>111</v>
      </c>
      <c r="C5" s="41" t="s">
        <v>28</v>
      </c>
      <c r="D5" s="41">
        <v>1</v>
      </c>
      <c r="E5" s="43">
        <v>0</v>
      </c>
      <c r="F5" s="44">
        <f t="shared" si="0"/>
        <v>0</v>
      </c>
      <c r="J5" s="83"/>
    </row>
    <row r="6" spans="1:10" ht="15.75" customHeight="1">
      <c r="A6" s="41" t="s">
        <v>112</v>
      </c>
      <c r="B6" s="42" t="s">
        <v>113</v>
      </c>
      <c r="C6" s="41" t="s">
        <v>28</v>
      </c>
      <c r="D6" s="41">
        <v>1</v>
      </c>
      <c r="E6" s="43">
        <v>0</v>
      </c>
      <c r="F6" s="44">
        <f t="shared" si="0"/>
        <v>0</v>
      </c>
      <c r="J6" s="83"/>
    </row>
    <row r="7" spans="1:10" ht="15.75" customHeight="1">
      <c r="A7" s="41" t="s">
        <v>114</v>
      </c>
      <c r="B7" s="42" t="s">
        <v>115</v>
      </c>
      <c r="C7" s="41" t="s">
        <v>28</v>
      </c>
      <c r="D7" s="41">
        <v>2</v>
      </c>
      <c r="E7" s="43">
        <v>0</v>
      </c>
      <c r="F7" s="44">
        <f t="shared" si="0"/>
        <v>0</v>
      </c>
      <c r="J7" s="83"/>
    </row>
    <row r="8" spans="1:10" ht="15.75" customHeight="1">
      <c r="A8" s="41" t="s">
        <v>116</v>
      </c>
      <c r="B8" s="42" t="s">
        <v>117</v>
      </c>
      <c r="C8" s="41" t="s">
        <v>28</v>
      </c>
      <c r="D8" s="41">
        <v>1</v>
      </c>
      <c r="E8" s="43">
        <v>0</v>
      </c>
      <c r="F8" s="44">
        <f t="shared" si="0"/>
        <v>0</v>
      </c>
      <c r="G8" s="64"/>
      <c r="H8" s="64"/>
      <c r="J8" s="83"/>
    </row>
    <row r="9" spans="1:10" ht="15.75" customHeight="1">
      <c r="A9" s="41" t="s">
        <v>118</v>
      </c>
      <c r="B9" s="42" t="s">
        <v>119</v>
      </c>
      <c r="C9" s="41" t="s">
        <v>28</v>
      </c>
      <c r="D9" s="41">
        <v>9</v>
      </c>
      <c r="E9" s="43">
        <v>0</v>
      </c>
      <c r="F9" s="44">
        <f t="shared" si="0"/>
        <v>0</v>
      </c>
      <c r="J9" s="83"/>
    </row>
    <row r="10" spans="1:10" ht="15.75" customHeight="1">
      <c r="A10" s="41" t="s">
        <v>120</v>
      </c>
      <c r="B10" s="42" t="s">
        <v>121</v>
      </c>
      <c r="C10" s="41" t="s">
        <v>28</v>
      </c>
      <c r="D10" s="41">
        <v>4</v>
      </c>
      <c r="E10" s="43">
        <v>0</v>
      </c>
      <c r="F10" s="44">
        <f t="shared" si="0"/>
        <v>0</v>
      </c>
      <c r="J10" s="83"/>
    </row>
    <row r="11" spans="1:10" ht="15.75" customHeight="1">
      <c r="A11" s="41" t="s">
        <v>122</v>
      </c>
      <c r="B11" s="42" t="s">
        <v>123</v>
      </c>
      <c r="C11" s="41" t="s">
        <v>28</v>
      </c>
      <c r="D11" s="41">
        <v>1</v>
      </c>
      <c r="E11" s="43">
        <v>0</v>
      </c>
      <c r="F11" s="44">
        <f t="shared" si="0"/>
        <v>0</v>
      </c>
      <c r="J11" s="83"/>
    </row>
    <row r="12" spans="1:10" ht="15.75" customHeight="1">
      <c r="A12" s="41" t="s">
        <v>124</v>
      </c>
      <c r="B12" s="42" t="s">
        <v>125</v>
      </c>
      <c r="C12" s="41" t="s">
        <v>28</v>
      </c>
      <c r="D12" s="41">
        <v>20</v>
      </c>
      <c r="E12" s="43">
        <v>0</v>
      </c>
      <c r="F12" s="44">
        <f t="shared" si="0"/>
        <v>0</v>
      </c>
      <c r="J12" s="83"/>
    </row>
    <row r="13" spans="1:10" ht="15.75" customHeight="1">
      <c r="A13" s="41" t="s">
        <v>126</v>
      </c>
      <c r="B13" s="42" t="s">
        <v>127</v>
      </c>
      <c r="C13" s="41" t="s">
        <v>28</v>
      </c>
      <c r="D13" s="41">
        <v>5</v>
      </c>
      <c r="E13" s="43">
        <v>0</v>
      </c>
      <c r="F13" s="44">
        <f t="shared" si="0"/>
        <v>0</v>
      </c>
      <c r="J13" s="83"/>
    </row>
    <row r="14" spans="1:10" ht="15.75" customHeight="1">
      <c r="A14" s="41" t="s">
        <v>128</v>
      </c>
      <c r="B14" s="42" t="s">
        <v>129</v>
      </c>
      <c r="C14" s="41" t="s">
        <v>28</v>
      </c>
      <c r="D14" s="41">
        <v>1</v>
      </c>
      <c r="E14" s="43">
        <v>0</v>
      </c>
      <c r="F14" s="44">
        <f t="shared" si="0"/>
        <v>0</v>
      </c>
      <c r="J14" s="83"/>
    </row>
    <row r="15" spans="1:10" ht="15.75" customHeight="1">
      <c r="A15" s="41" t="s">
        <v>130</v>
      </c>
      <c r="B15" s="42" t="s">
        <v>131</v>
      </c>
      <c r="C15" s="41" t="s">
        <v>28</v>
      </c>
      <c r="D15" s="41">
        <v>6</v>
      </c>
      <c r="E15" s="43">
        <v>0</v>
      </c>
      <c r="F15" s="44">
        <f t="shared" si="0"/>
        <v>0</v>
      </c>
      <c r="J15" s="83"/>
    </row>
    <row r="16" spans="1:6" ht="15.75" customHeight="1">
      <c r="A16" s="53"/>
      <c r="B16" s="54"/>
      <c r="C16" s="55"/>
      <c r="D16" s="74"/>
      <c r="E16" s="56" t="s">
        <v>84</v>
      </c>
      <c r="F16" s="57">
        <f>SUM(F3:F15)</f>
        <v>0</v>
      </c>
    </row>
    <row r="17" spans="1:6" ht="15.75" customHeight="1">
      <c r="A17" s="53"/>
      <c r="B17" s="54"/>
      <c r="C17" s="55"/>
      <c r="D17" s="74"/>
      <c r="E17" s="75"/>
      <c r="F17" s="76"/>
    </row>
    <row r="18" spans="1:6" ht="15.75" customHeight="1">
      <c r="A18" s="58"/>
      <c r="B18" s="59" t="s">
        <v>85</v>
      </c>
      <c r="C18" s="60"/>
      <c r="D18" s="60"/>
      <c r="E18" s="77"/>
      <c r="F18" s="61">
        <f>F16*0.05</f>
        <v>0</v>
      </c>
    </row>
    <row r="19" spans="1:6" ht="15.75" customHeight="1">
      <c r="A19" s="53"/>
      <c r="B19" s="54"/>
      <c r="C19" s="55"/>
      <c r="D19" s="74"/>
      <c r="E19" s="75"/>
      <c r="F19" s="76"/>
    </row>
    <row r="20" spans="1:6" s="80" customFormat="1" ht="15.75" customHeight="1">
      <c r="A20" s="53"/>
      <c r="B20" s="54"/>
      <c r="C20" s="55"/>
      <c r="D20" s="74"/>
      <c r="E20" s="56" t="s">
        <v>16</v>
      </c>
      <c r="F20" s="57">
        <f>F16+F18</f>
        <v>0</v>
      </c>
    </row>
    <row r="21" spans="1:6" ht="18.75" customHeight="1">
      <c r="A21" s="62"/>
      <c r="E21" s="56" t="s">
        <v>17</v>
      </c>
      <c r="F21" s="65">
        <f>SUM(F20*0.21)</f>
        <v>0</v>
      </c>
    </row>
    <row r="22" spans="5:6" ht="16.5" customHeight="1">
      <c r="E22" s="67" t="s">
        <v>18</v>
      </c>
      <c r="F22" s="68">
        <f>SUM(F20:F21)</f>
        <v>0</v>
      </c>
    </row>
    <row r="23" ht="16.5" customHeight="1"/>
    <row r="24" ht="18" customHeight="1"/>
    <row r="65536" ht="12.75" customHeight="1"/>
  </sheetData>
  <sheetProtection password="E9C0" sheet="1" selectLockedCells="1"/>
  <mergeCells count="1">
    <mergeCell ref="A1:F1"/>
  </mergeCells>
  <printOptions horizontalCentered="1"/>
  <pageMargins left="0.9840277777777777" right="0.5902777777777778" top="0.7875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120" zoomScaleNormal="80" zoomScaleSheetLayoutView="120" workbookViewId="0" topLeftCell="A1">
      <pane ySplit="2" topLeftCell="A3" activePane="bottomLeft" state="frozen"/>
      <selection pane="topLeft" activeCell="A1" sqref="A1"/>
      <selection pane="bottomLeft" activeCell="E6" sqref="E6"/>
    </sheetView>
  </sheetViews>
  <sheetFormatPr defaultColWidth="10.28125" defaultRowHeight="14.25" customHeight="1"/>
  <cols>
    <col min="1" max="1" width="8.421875" style="84" customWidth="1"/>
    <col min="2" max="2" width="64.8515625" style="85" customWidth="1"/>
    <col min="3" max="3" width="9.00390625" style="86" customWidth="1"/>
    <col min="4" max="4" width="10.140625" style="84" customWidth="1"/>
    <col min="5" max="5" width="15.8515625" style="87" customWidth="1"/>
    <col min="6" max="6" width="15.28125" style="88" customWidth="1"/>
    <col min="7" max="9" width="11.421875" style="89" customWidth="1"/>
    <col min="10" max="10" width="13.00390625" style="87" customWidth="1"/>
    <col min="11" max="254" width="11.421875" style="89" customWidth="1"/>
    <col min="255" max="16384" width="11.421875" style="0" customWidth="1"/>
  </cols>
  <sheetData>
    <row r="1" spans="1:6" s="89" customFormat="1" ht="26.25" customHeight="1">
      <c r="A1" s="4" t="s">
        <v>132</v>
      </c>
      <c r="B1" s="4"/>
      <c r="C1" s="4"/>
      <c r="D1" s="4"/>
      <c r="E1" s="4"/>
      <c r="F1" s="4"/>
    </row>
    <row r="2" spans="1:10" s="86" customFormat="1" ht="24.75" customHeight="1">
      <c r="A2" s="90" t="s">
        <v>20</v>
      </c>
      <c r="B2" s="90" t="s">
        <v>21</v>
      </c>
      <c r="C2" s="90" t="s">
        <v>22</v>
      </c>
      <c r="D2" s="91" t="s">
        <v>23</v>
      </c>
      <c r="E2" s="92" t="s">
        <v>24</v>
      </c>
      <c r="F2" s="93" t="s">
        <v>25</v>
      </c>
      <c r="G2" s="89"/>
      <c r="J2" s="94"/>
    </row>
    <row r="3" spans="1:10" ht="15.75" customHeight="1">
      <c r="A3" s="95" t="s">
        <v>133</v>
      </c>
      <c r="B3" s="96" t="s">
        <v>134</v>
      </c>
      <c r="C3" s="95" t="s">
        <v>28</v>
      </c>
      <c r="D3" s="95">
        <v>1</v>
      </c>
      <c r="E3" s="97">
        <v>0</v>
      </c>
      <c r="F3" s="98">
        <f aca="true" t="shared" si="0" ref="F3:F19">D3*E3</f>
        <v>0</v>
      </c>
      <c r="J3" s="99"/>
    </row>
    <row r="4" spans="1:10" ht="15.75" customHeight="1">
      <c r="A4" s="95" t="s">
        <v>135</v>
      </c>
      <c r="B4" s="96" t="s">
        <v>136</v>
      </c>
      <c r="C4" s="95" t="s">
        <v>28</v>
      </c>
      <c r="D4" s="95">
        <v>1</v>
      </c>
      <c r="E4" s="97">
        <v>0</v>
      </c>
      <c r="F4" s="98">
        <f t="shared" si="0"/>
        <v>0</v>
      </c>
      <c r="J4" s="99"/>
    </row>
    <row r="5" spans="1:10" ht="16.5" customHeight="1">
      <c r="A5" s="95" t="s">
        <v>137</v>
      </c>
      <c r="B5" s="96" t="s">
        <v>138</v>
      </c>
      <c r="C5" s="95" t="s">
        <v>28</v>
      </c>
      <c r="D5" s="95">
        <v>1</v>
      </c>
      <c r="E5" s="97">
        <v>0</v>
      </c>
      <c r="F5" s="98">
        <f t="shared" si="0"/>
        <v>0</v>
      </c>
      <c r="J5" s="99"/>
    </row>
    <row r="6" spans="1:10" ht="16.5" customHeight="1">
      <c r="A6" s="95" t="s">
        <v>139</v>
      </c>
      <c r="B6" s="96" t="s">
        <v>140</v>
      </c>
      <c r="C6" s="95" t="s">
        <v>28</v>
      </c>
      <c r="D6" s="95">
        <v>1</v>
      </c>
      <c r="E6" s="97">
        <v>0</v>
      </c>
      <c r="F6" s="98">
        <f t="shared" si="0"/>
        <v>0</v>
      </c>
      <c r="J6" s="99"/>
    </row>
    <row r="7" spans="1:10" ht="15.75" customHeight="1">
      <c r="A7" s="95" t="s">
        <v>141</v>
      </c>
      <c r="B7" s="96" t="s">
        <v>142</v>
      </c>
      <c r="C7" s="95" t="s">
        <v>28</v>
      </c>
      <c r="D7" s="95">
        <v>1</v>
      </c>
      <c r="E7" s="97">
        <v>0</v>
      </c>
      <c r="F7" s="98">
        <f t="shared" si="0"/>
        <v>0</v>
      </c>
      <c r="J7" s="99"/>
    </row>
    <row r="8" spans="1:10" ht="15.75" customHeight="1">
      <c r="A8" s="95" t="s">
        <v>143</v>
      </c>
      <c r="B8" s="96" t="s">
        <v>144</v>
      </c>
      <c r="C8" s="95" t="s">
        <v>28</v>
      </c>
      <c r="D8" s="95">
        <v>1</v>
      </c>
      <c r="E8" s="97">
        <v>0</v>
      </c>
      <c r="F8" s="98">
        <f t="shared" si="0"/>
        <v>0</v>
      </c>
      <c r="J8" s="99"/>
    </row>
    <row r="9" spans="1:10" ht="15.75" customHeight="1">
      <c r="A9" s="95" t="s">
        <v>145</v>
      </c>
      <c r="B9" s="96" t="s">
        <v>146</v>
      </c>
      <c r="C9" s="95" t="s">
        <v>28</v>
      </c>
      <c r="D9" s="95">
        <v>1</v>
      </c>
      <c r="E9" s="97">
        <v>0</v>
      </c>
      <c r="F9" s="98">
        <f t="shared" si="0"/>
        <v>0</v>
      </c>
      <c r="J9" s="99"/>
    </row>
    <row r="10" spans="1:10" ht="15.75" customHeight="1">
      <c r="A10" s="95" t="s">
        <v>147</v>
      </c>
      <c r="B10" s="96" t="s">
        <v>148</v>
      </c>
      <c r="C10" s="95" t="s">
        <v>28</v>
      </c>
      <c r="D10" s="95">
        <v>1</v>
      </c>
      <c r="E10" s="97">
        <v>0</v>
      </c>
      <c r="F10" s="98">
        <f t="shared" si="0"/>
        <v>0</v>
      </c>
      <c r="J10" s="99"/>
    </row>
    <row r="11" spans="1:10" ht="15.75" customHeight="1">
      <c r="A11" s="95" t="s">
        <v>149</v>
      </c>
      <c r="B11" s="96" t="s">
        <v>150</v>
      </c>
      <c r="C11" s="95" t="s">
        <v>28</v>
      </c>
      <c r="D11" s="95">
        <v>1</v>
      </c>
      <c r="E11" s="97">
        <v>0</v>
      </c>
      <c r="F11" s="98">
        <f t="shared" si="0"/>
        <v>0</v>
      </c>
      <c r="J11" s="99"/>
    </row>
    <row r="12" spans="1:10" ht="15.75" customHeight="1">
      <c r="A12" s="95" t="s">
        <v>151</v>
      </c>
      <c r="B12" s="96" t="s">
        <v>152</v>
      </c>
      <c r="C12" s="95" t="s">
        <v>28</v>
      </c>
      <c r="D12" s="95">
        <v>1</v>
      </c>
      <c r="E12" s="97">
        <v>0</v>
      </c>
      <c r="F12" s="98">
        <f t="shared" si="0"/>
        <v>0</v>
      </c>
      <c r="J12" s="99"/>
    </row>
    <row r="13" spans="1:10" ht="15.75" customHeight="1">
      <c r="A13" s="95" t="s">
        <v>153</v>
      </c>
      <c r="B13" s="96" t="s">
        <v>154</v>
      </c>
      <c r="C13" s="95" t="s">
        <v>28</v>
      </c>
      <c r="D13" s="95">
        <v>1</v>
      </c>
      <c r="E13" s="97">
        <v>0</v>
      </c>
      <c r="F13" s="98">
        <f t="shared" si="0"/>
        <v>0</v>
      </c>
      <c r="J13" s="99"/>
    </row>
    <row r="14" spans="1:10" ht="15.75" customHeight="1">
      <c r="A14" s="95" t="s">
        <v>155</v>
      </c>
      <c r="B14" s="96" t="s">
        <v>156</v>
      </c>
      <c r="C14" s="95" t="s">
        <v>28</v>
      </c>
      <c r="D14" s="95">
        <v>1</v>
      </c>
      <c r="E14" s="97">
        <v>0</v>
      </c>
      <c r="F14" s="98">
        <f t="shared" si="0"/>
        <v>0</v>
      </c>
      <c r="J14" s="99"/>
    </row>
    <row r="15" spans="1:10" ht="15.75" customHeight="1">
      <c r="A15" s="95" t="s">
        <v>157</v>
      </c>
      <c r="B15" s="96" t="s">
        <v>158</v>
      </c>
      <c r="C15" s="95" t="s">
        <v>28</v>
      </c>
      <c r="D15" s="95">
        <v>1</v>
      </c>
      <c r="E15" s="97">
        <v>0</v>
      </c>
      <c r="F15" s="98">
        <f t="shared" si="0"/>
        <v>0</v>
      </c>
      <c r="J15" s="99"/>
    </row>
    <row r="16" spans="1:10" ht="15.75" customHeight="1">
      <c r="A16" s="95" t="s">
        <v>159</v>
      </c>
      <c r="B16" s="96" t="s">
        <v>160</v>
      </c>
      <c r="C16" s="95" t="s">
        <v>28</v>
      </c>
      <c r="D16" s="95">
        <v>1</v>
      </c>
      <c r="E16" s="97">
        <v>0</v>
      </c>
      <c r="F16" s="98">
        <f t="shared" si="0"/>
        <v>0</v>
      </c>
      <c r="J16" s="99"/>
    </row>
    <row r="17" spans="1:10" ht="15.75" customHeight="1">
      <c r="A17" s="95" t="s">
        <v>161</v>
      </c>
      <c r="B17" s="96" t="s">
        <v>162</v>
      </c>
      <c r="C17" s="95" t="s">
        <v>28</v>
      </c>
      <c r="D17" s="95">
        <v>1</v>
      </c>
      <c r="E17" s="97">
        <v>0</v>
      </c>
      <c r="F17" s="98">
        <f t="shared" si="0"/>
        <v>0</v>
      </c>
      <c r="J17" s="99"/>
    </row>
    <row r="18" spans="1:10" ht="15.75" customHeight="1">
      <c r="A18" s="95" t="s">
        <v>163</v>
      </c>
      <c r="B18" s="96" t="s">
        <v>164</v>
      </c>
      <c r="C18" s="95" t="s">
        <v>28</v>
      </c>
      <c r="D18" s="95">
        <v>1</v>
      </c>
      <c r="E18" s="97">
        <v>0</v>
      </c>
      <c r="F18" s="98">
        <f t="shared" si="0"/>
        <v>0</v>
      </c>
      <c r="J18" s="99"/>
    </row>
    <row r="19" spans="1:10" ht="15.75" customHeight="1">
      <c r="A19" s="95" t="s">
        <v>165</v>
      </c>
      <c r="B19" s="96" t="s">
        <v>166</v>
      </c>
      <c r="C19" s="95" t="s">
        <v>167</v>
      </c>
      <c r="D19" s="95">
        <v>1</v>
      </c>
      <c r="E19" s="97">
        <v>0</v>
      </c>
      <c r="F19" s="98">
        <f t="shared" si="0"/>
        <v>0</v>
      </c>
      <c r="J19" s="99"/>
    </row>
    <row r="20" spans="1:6" ht="15.75" customHeight="1">
      <c r="A20" s="100"/>
      <c r="B20" s="101"/>
      <c r="C20" s="102"/>
      <c r="D20" s="103"/>
      <c r="E20" s="104" t="s">
        <v>84</v>
      </c>
      <c r="F20" s="105">
        <f>SUM(F3:F19)</f>
        <v>0</v>
      </c>
    </row>
    <row r="21" spans="1:6" ht="15.75" customHeight="1">
      <c r="A21" s="100"/>
      <c r="B21" s="101"/>
      <c r="C21" s="102"/>
      <c r="D21" s="103"/>
      <c r="E21" s="23"/>
      <c r="F21" s="106"/>
    </row>
    <row r="22" spans="1:6" ht="15.75" customHeight="1">
      <c r="A22" s="107"/>
      <c r="B22" s="108" t="s">
        <v>85</v>
      </c>
      <c r="C22" s="109"/>
      <c r="D22" s="109"/>
      <c r="E22" s="110"/>
      <c r="F22" s="111">
        <f>F20*0.05</f>
        <v>0</v>
      </c>
    </row>
    <row r="23" spans="1:6" ht="15.75" customHeight="1">
      <c r="A23" s="100"/>
      <c r="B23" s="101"/>
      <c r="C23" s="102"/>
      <c r="D23" s="103"/>
      <c r="E23" s="23"/>
      <c r="F23" s="106"/>
    </row>
    <row r="24" spans="1:6" s="89" customFormat="1" ht="15.75" customHeight="1">
      <c r="A24" s="100"/>
      <c r="B24" s="101"/>
      <c r="C24" s="102"/>
      <c r="D24" s="103"/>
      <c r="E24" s="104" t="s">
        <v>16</v>
      </c>
      <c r="F24" s="105">
        <f>F20+F22</f>
        <v>0</v>
      </c>
    </row>
    <row r="25" spans="1:6" ht="18.75" customHeight="1">
      <c r="A25" s="112"/>
      <c r="E25" s="104" t="s">
        <v>17</v>
      </c>
      <c r="F25" s="113">
        <f>SUM(F24*0.21)</f>
        <v>0</v>
      </c>
    </row>
    <row r="26" spans="5:6" ht="16.5" customHeight="1">
      <c r="E26" s="114" t="s">
        <v>18</v>
      </c>
      <c r="F26" s="115">
        <f>SUM(F24:F25)</f>
        <v>0</v>
      </c>
    </row>
    <row r="27" ht="16.5" customHeight="1"/>
    <row r="28" ht="18" customHeight="1"/>
    <row r="65535" ht="12.75" customHeight="1"/>
    <row r="65536" ht="12.75" customHeight="1"/>
  </sheetData>
  <sheetProtection password="E9C0" sheet="1" selectLockedCells="1"/>
  <mergeCells count="1">
    <mergeCell ref="A1:F1"/>
  </mergeCells>
  <printOptions horizontalCentered="1"/>
  <pageMargins left="0.9840277777777777" right="0.5902777777777778" top="0.7875" bottom="0.78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="120" zoomScaleNormal="80" zoomScaleSheetLayoutView="120" workbookViewId="0" topLeftCell="A1">
      <pane ySplit="2" topLeftCell="A3" activePane="bottomLeft" state="frozen"/>
      <selection pane="topLeft" activeCell="A1" sqref="A1"/>
      <selection pane="bottomLeft" activeCell="E6" sqref="E6"/>
    </sheetView>
  </sheetViews>
  <sheetFormatPr defaultColWidth="10.28125" defaultRowHeight="14.25" customHeight="1"/>
  <cols>
    <col min="1" max="1" width="8.421875" style="84" customWidth="1"/>
    <col min="2" max="2" width="64.8515625" style="85" customWidth="1"/>
    <col min="3" max="3" width="9.00390625" style="86" customWidth="1"/>
    <col min="4" max="4" width="10.140625" style="116" customWidth="1"/>
    <col min="5" max="5" width="15.8515625" style="89" customWidth="1"/>
    <col min="6" max="6" width="15.28125" style="89" customWidth="1"/>
    <col min="7" max="9" width="11.421875" style="89" customWidth="1"/>
    <col min="10" max="10" width="13.00390625" style="87" customWidth="1"/>
    <col min="11" max="254" width="11.421875" style="89" customWidth="1"/>
    <col min="255" max="16384" width="11.421875" style="0" customWidth="1"/>
  </cols>
  <sheetData>
    <row r="1" spans="1:6" s="89" customFormat="1" ht="26.25" customHeight="1">
      <c r="A1" s="4" t="s">
        <v>168</v>
      </c>
      <c r="B1" s="4"/>
      <c r="C1" s="4"/>
      <c r="D1" s="117"/>
      <c r="E1" s="117"/>
      <c r="F1" s="118"/>
    </row>
    <row r="2" spans="1:10" s="86" customFormat="1" ht="27" customHeight="1">
      <c r="A2" s="119" t="s">
        <v>169</v>
      </c>
      <c r="B2" s="119" t="s">
        <v>21</v>
      </c>
      <c r="C2" s="119" t="s">
        <v>22</v>
      </c>
      <c r="D2" s="120" t="s">
        <v>23</v>
      </c>
      <c r="E2" s="121" t="s">
        <v>24</v>
      </c>
      <c r="F2" s="122" t="s">
        <v>25</v>
      </c>
      <c r="G2" s="89"/>
      <c r="J2" s="94"/>
    </row>
    <row r="3" spans="1:10" ht="15.75" customHeight="1">
      <c r="A3" s="123">
        <v>1</v>
      </c>
      <c r="B3" s="124" t="s">
        <v>170</v>
      </c>
      <c r="C3" s="123" t="s">
        <v>171</v>
      </c>
      <c r="D3" s="123">
        <v>1</v>
      </c>
      <c r="E3" s="43">
        <v>0</v>
      </c>
      <c r="F3" s="125">
        <f aca="true" t="shared" si="0" ref="F3:F8">D3*E3</f>
        <v>0</v>
      </c>
      <c r="J3" s="99"/>
    </row>
    <row r="4" spans="1:10" ht="15.75" customHeight="1">
      <c r="A4" s="123">
        <v>2</v>
      </c>
      <c r="B4" s="124" t="s">
        <v>172</v>
      </c>
      <c r="C4" s="123" t="s">
        <v>171</v>
      </c>
      <c r="D4" s="123">
        <v>1</v>
      </c>
      <c r="E4" s="43">
        <v>0</v>
      </c>
      <c r="F4" s="125">
        <f t="shared" si="0"/>
        <v>0</v>
      </c>
      <c r="J4" s="99"/>
    </row>
    <row r="5" spans="1:10" ht="27" customHeight="1">
      <c r="A5" s="123">
        <v>3</v>
      </c>
      <c r="B5" s="124" t="s">
        <v>173</v>
      </c>
      <c r="C5" s="123" t="s">
        <v>174</v>
      </c>
      <c r="D5" s="123">
        <v>30</v>
      </c>
      <c r="E5" s="43">
        <v>0</v>
      </c>
      <c r="F5" s="125">
        <f t="shared" si="0"/>
        <v>0</v>
      </c>
      <c r="J5" s="99"/>
    </row>
    <row r="6" spans="1:10" ht="15.75" customHeight="1">
      <c r="A6" s="123">
        <v>4</v>
      </c>
      <c r="B6" s="124" t="s">
        <v>175</v>
      </c>
      <c r="C6" s="123" t="s">
        <v>174</v>
      </c>
      <c r="D6" s="123">
        <v>4</v>
      </c>
      <c r="E6" s="43">
        <v>0</v>
      </c>
      <c r="F6" s="125">
        <f t="shared" si="0"/>
        <v>0</v>
      </c>
      <c r="J6" s="99"/>
    </row>
    <row r="7" spans="1:10" ht="15.75" customHeight="1">
      <c r="A7" s="123">
        <v>5</v>
      </c>
      <c r="B7" s="124" t="s">
        <v>176</v>
      </c>
      <c r="C7" s="123" t="s">
        <v>28</v>
      </c>
      <c r="D7" s="123">
        <v>1</v>
      </c>
      <c r="E7" s="43">
        <v>0</v>
      </c>
      <c r="F7" s="125">
        <f t="shared" si="0"/>
        <v>0</v>
      </c>
      <c r="J7" s="99"/>
    </row>
    <row r="8" spans="1:10" ht="24.75" customHeight="1">
      <c r="A8" s="126">
        <v>6</v>
      </c>
      <c r="B8" s="124" t="s">
        <v>177</v>
      </c>
      <c r="C8" s="123" t="s">
        <v>171</v>
      </c>
      <c r="D8" s="123">
        <v>4</v>
      </c>
      <c r="E8" s="43">
        <v>0</v>
      </c>
      <c r="F8" s="125">
        <f t="shared" si="0"/>
        <v>0</v>
      </c>
      <c r="J8" s="99"/>
    </row>
    <row r="9" spans="1:6" ht="15.75" customHeight="1">
      <c r="A9" s="100"/>
      <c r="B9" s="101"/>
      <c r="C9" s="102"/>
      <c r="D9" s="127"/>
      <c r="E9" s="104"/>
      <c r="F9" s="24"/>
    </row>
    <row r="10" spans="1:6" ht="15.75" customHeight="1">
      <c r="A10" s="100"/>
      <c r="B10" s="101"/>
      <c r="C10" s="102"/>
      <c r="D10" s="127"/>
      <c r="E10" s="104"/>
      <c r="F10" s="24"/>
    </row>
    <row r="11" spans="1:6" ht="15.75" customHeight="1">
      <c r="A11" s="100"/>
      <c r="B11" s="101"/>
      <c r="C11" s="102"/>
      <c r="D11" s="127"/>
      <c r="E11" s="104"/>
      <c r="F11" s="24"/>
    </row>
    <row r="12" spans="1:6" s="89" customFormat="1" ht="15.75" customHeight="1">
      <c r="A12" s="100"/>
      <c r="B12" s="101"/>
      <c r="C12" s="102"/>
      <c r="D12" s="127"/>
      <c r="E12" s="104" t="s">
        <v>16</v>
      </c>
      <c r="F12" s="24">
        <f>SUM(F3:F8)</f>
        <v>0</v>
      </c>
    </row>
    <row r="13" spans="1:6" ht="18.75" customHeight="1">
      <c r="A13" s="112"/>
      <c r="D13" s="128"/>
      <c r="E13" s="104" t="s">
        <v>17</v>
      </c>
      <c r="F13" s="26">
        <f>SUM(F12*0.21)</f>
        <v>0</v>
      </c>
    </row>
    <row r="14" spans="4:6" ht="16.5" customHeight="1">
      <c r="D14" s="128"/>
      <c r="E14" s="114" t="s">
        <v>18</v>
      </c>
      <c r="F14" s="29">
        <f>SUM(F12:F13)</f>
        <v>0</v>
      </c>
    </row>
    <row r="15" ht="16.5" customHeight="1"/>
    <row r="16" ht="18" customHeight="1"/>
    <row r="65533" ht="12.75" customHeight="1"/>
    <row r="65534" ht="12.75" customHeight="1"/>
    <row r="65535" ht="12.75" customHeight="1"/>
    <row r="65536" ht="12.75" customHeight="1"/>
  </sheetData>
  <sheetProtection password="E9C0" sheet="1" selectLockedCells="1"/>
  <mergeCells count="1">
    <mergeCell ref="A1:C1"/>
  </mergeCells>
  <printOptions horizontalCentered="1"/>
  <pageMargins left="0.9840277777777777" right="0.5902777777777778" top="0.7875" bottom="0.7875" header="0.5118055555555555" footer="0.5118055555555555"/>
  <pageSetup fitToHeight="1" fitToWidth="1" horizontalDpi="300" verticalDpi="300" orientation="portrait" paperSize="9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2024-01-30T13:50:11Z</dcterms:modified>
  <cp:category/>
  <cp:version/>
  <cp:contentType/>
  <cp:contentStatus/>
  <cp:revision>411</cp:revision>
</cp:coreProperties>
</file>